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771" activeTab="0"/>
  </bookViews>
  <sheets>
    <sheet name="NOTICE" sheetId="1" r:id="rId1"/>
    <sheet name="ANXE-1-DEPENSES PREVI" sheetId="2" r:id="rId2"/>
    <sheet name="ANXE-2-RESSOURCES PREVI" sheetId="3" r:id="rId3"/>
    <sheet name="ANXE-2' RESSOURCES (Bilan)" sheetId="4" r:id="rId4"/>
    <sheet name="ANXE-3-AIDES-PUBLIQUES" sheetId="5" r:id="rId5"/>
    <sheet name="ANXE-4-INDICATEURS" sheetId="6" r:id="rId6"/>
    <sheet name="ANXE-5-PIECES_COMPLEMENTAIR" sheetId="7" r:id="rId7"/>
    <sheet name="ANXE-6-INFO-ENTREP-GROUPE" sheetId="8" r:id="rId8"/>
    <sheet name="ANXE-7-DESCRIPTIF DE L'OP" sheetId="9" r:id="rId9"/>
  </sheets>
  <externalReferences>
    <externalReference r:id="rId12"/>
    <externalReference r:id="rId13"/>
    <externalReference r:id="rId14"/>
    <externalReference r:id="rId15"/>
  </externalReferences>
  <definedNames>
    <definedName name="_xlfn.IFERROR" hidden="1">#NAME?</definedName>
    <definedName name="_xlfn_IFERROR">NA()</definedName>
    <definedName name="Code_Sites_Dossier" localSheetId="3">'[4]ANXE-5-PIECES_COMPLEMENTAIRES'!#REF!</definedName>
    <definedName name="Code_Sites_Dossier" localSheetId="4">'ANXE-3-AIDES-PUBLIQUES'!#REF!</definedName>
    <definedName name="Code_Sites_Dossier" localSheetId="5">'[2]ANXE-5-PIECES_COMPLEMENTAIRES'!#REF!</definedName>
    <definedName name="Code_Sites_Dossier" localSheetId="6">'ANXE-5-PIECES_COMPLEMENTAIR'!#REF!</definedName>
    <definedName name="Code_Sites_Dossier" localSheetId="0">#REF!</definedName>
    <definedName name="Code_Sites_Dossier">#REF!</definedName>
    <definedName name="Financeurs" localSheetId="3">'[4]ANXE-5-PIECES_COMPLEMENTAIRES'!#REF!</definedName>
    <definedName name="Financeurs" localSheetId="4">'ANXE-3-AIDES-PUBLIQUES'!#REF!</definedName>
    <definedName name="Financeurs" localSheetId="5">'[2]ANXE-5-PIECES_COMPLEMENTAIRES'!#REF!</definedName>
    <definedName name="Financeurs" localSheetId="6">'ANXE-5-PIECES_COMPLEMENTAIR'!#REF!</definedName>
    <definedName name="Financeurs" localSheetId="0">#REF!</definedName>
    <definedName name="Financeurs">#REF!</definedName>
    <definedName name="_xlnm.Print_Titles" localSheetId="3">'ANXE-2'' RESSOURCES (Bilan)'!$7:$11</definedName>
    <definedName name="_xlnm.Print_Titles" localSheetId="5">'ANXE-4-INDICATEURS'!$6:$12</definedName>
    <definedName name="_xlnm.Print_Titles" localSheetId="6">'ANXE-5-PIECES_COMPLEMENTAIR'!$5:$11</definedName>
    <definedName name="_xlnm.Print_Titles" localSheetId="7">'ANXE-6-INFO-ENTREP-GROUPE'!$6:$12</definedName>
    <definedName name="_xlnm.Print_Titles" localSheetId="8">'ANXE-7-DESCRIPTIF DE L''OP'!$6:$12</definedName>
    <definedName name="_xlnm.Print_Titles" localSheetId="0">'NOTICE'!$6:$12</definedName>
    <definedName name="Liste1" localSheetId="3">'[4]ANXE-5-PIECES_COMPLEMENTAIRES'!#REF!</definedName>
    <definedName name="Liste1" localSheetId="4">'ANXE-3-AIDES-PUBLIQUES'!#REF!</definedName>
    <definedName name="Liste1" localSheetId="5">'[2]ANXE-5-PIECES_COMPLEMENTAIRES'!#REF!</definedName>
    <definedName name="Liste1" localSheetId="6">'ANXE-5-PIECES_COMPLEMENTAIR'!#REF!</definedName>
    <definedName name="Liste1" localSheetId="0">#REF!</definedName>
    <definedName name="Liste1">#REF!</definedName>
    <definedName name="Liste2" localSheetId="3">'[4]ANXE-5-PIECES_COMPLEMENTAIRES'!#REF!</definedName>
    <definedName name="Liste2" localSheetId="4">'ANXE-3-AIDES-PUBLIQUES'!#REF!</definedName>
    <definedName name="Liste2" localSheetId="5">'[2]ANXE-5-PIECES_COMPLEMENTAIRES'!#REF!</definedName>
    <definedName name="Liste2" localSheetId="6">'ANXE-5-PIECES_COMPLEMENTAIR'!#REF!</definedName>
    <definedName name="Liste2" localSheetId="0">#REF!</definedName>
    <definedName name="Liste2">#REF!</definedName>
    <definedName name="Missions" localSheetId="3">'[4]ANXE-5-PIECES_COMPLEMENTAIRES'!#REF!</definedName>
    <definedName name="Missions" localSheetId="4">'ANXE-3-AIDES-PUBLIQUES'!#REF!</definedName>
    <definedName name="Missions" localSheetId="5">'[2]ANXE-5-PIECES_COMPLEMENTAIRES'!#REF!</definedName>
    <definedName name="Missions" localSheetId="6">'ANXE-5-PIECES_COMPLEMENTAIR'!#REF!</definedName>
    <definedName name="Missions" localSheetId="0">#REF!</definedName>
    <definedName name="Missions">#REF!</definedName>
    <definedName name="Modalité" localSheetId="3">'[4]ANXE-5-PIECES_COMPLEMENTAIRES'!#REF!</definedName>
    <definedName name="Modalité" localSheetId="4">'ANXE-3-AIDES-PUBLIQUES'!#REF!</definedName>
    <definedName name="Modalité" localSheetId="5">'[2]ANXE-5-PIECES_COMPLEMENTAIRES'!#REF!</definedName>
    <definedName name="Modalité" localSheetId="6">'ANXE-5-PIECES_COMPLEMENTAIR'!#REF!</definedName>
    <definedName name="Modalité" localSheetId="0">#REF!</definedName>
    <definedName name="Modalité">#REF!</definedName>
    <definedName name="ouinon">'[1]BASE DE DONNEES'!$B$1:$B$2</definedName>
    <definedName name="Poste" localSheetId="3">'[4]ANXE-5-PIECES_COMPLEMENTAIRES'!#REF!</definedName>
    <definedName name="Poste" localSheetId="4">'ANXE-3-AIDES-PUBLIQUES'!#REF!</definedName>
    <definedName name="Poste" localSheetId="5">'[2]ANXE-5-PIECES_COMPLEMENTAIRES'!#REF!</definedName>
    <definedName name="Poste" localSheetId="6">'ANXE-5-PIECES_COMPLEMENTAIR'!#REF!</definedName>
    <definedName name="Poste" localSheetId="0">#REF!</definedName>
    <definedName name="Poste">#REF!</definedName>
    <definedName name="Régions" localSheetId="3">'[4]ANXE-5-PIECES_COMPLEMENTAIRES'!#REF!</definedName>
    <definedName name="Régions" localSheetId="4">'ANXE-3-AIDES-PUBLIQUES'!#REF!</definedName>
    <definedName name="Régions" localSheetId="5">'[2]ANXE-5-PIECES_COMPLEMENTAIRES'!#REF!</definedName>
    <definedName name="Régions" localSheetId="6">'ANXE-5-PIECES_COMPLEMENTAIR'!#REF!</definedName>
    <definedName name="Régions" localSheetId="0">#REF!</definedName>
    <definedName name="Régions">#REF!</definedName>
    <definedName name="Statut_Juridique" localSheetId="3">'[4]ANXE-5-PIECES_COMPLEMENTAIRES'!#REF!</definedName>
    <definedName name="Statut_Juridique" localSheetId="4">'ANXE-3-AIDES-PUBLIQUES'!#REF!</definedName>
    <definedName name="Statut_Juridique" localSheetId="5">'[2]ANXE-5-PIECES_COMPLEMENTAIRES'!#REF!</definedName>
    <definedName name="Statut_Juridique" localSheetId="6">'ANXE-5-PIECES_COMPLEMENTAIR'!#REF!</definedName>
    <definedName name="Statut_Juridique" localSheetId="0">#REF!</definedName>
    <definedName name="Statut_Juridique">#REF!</definedName>
    <definedName name="Unité" localSheetId="3">'[4]ANXE-5-PIECES_COMPLEMENTAIRES'!#REF!</definedName>
    <definedName name="Unité" localSheetId="4">'ANXE-3-AIDES-PUBLIQUES'!#REF!</definedName>
    <definedName name="Unité" localSheetId="5">'[2]ANXE-5-PIECES_COMPLEMENTAIRES'!#REF!</definedName>
    <definedName name="Unité" localSheetId="6">'ANXE-5-PIECES_COMPLEMENTAIR'!#REF!</definedName>
    <definedName name="Unité" localSheetId="0">#REF!</definedName>
    <definedName name="Unité">#REF!</definedName>
    <definedName name="_xlnm.Print_Area" localSheetId="1">'ANXE-1-DEPENSES PREVI'!$B$1:$H$353</definedName>
    <definedName name="_xlnm.Print_Area" localSheetId="3">'ANXE-2'' RESSOURCES (Bilan)'!$A$1:$J$29</definedName>
    <definedName name="_xlnm.Print_Area" localSheetId="2">'ANXE-2-RESSOURCES PREVI'!$B$1:$H$148</definedName>
    <definedName name="_xlnm.Print_Area" localSheetId="4">'ANXE-3-AIDES-PUBLIQUES'!$A$1:$J$51</definedName>
    <definedName name="_xlnm.Print_Area" localSheetId="5">'ANXE-4-INDICATEURS'!$B$1:$H$25</definedName>
    <definedName name="_xlnm.Print_Area" localSheetId="6">'ANXE-5-PIECES_COMPLEMENTAIR'!$B$1:$F$25</definedName>
    <definedName name="_xlnm.Print_Area" localSheetId="7">'ANXE-6-INFO-ENTREP-GROUPE'!$B$1:$I$44</definedName>
    <definedName name="_xlnm.Print_Area" localSheetId="8">'ANXE-7-DESCRIPTIF DE L''OP'!$B$1:$D$32</definedName>
    <definedName name="_xlnm.Print_Area" localSheetId="0">'NOTICE'!$A$1:$I$33</definedName>
  </definedNames>
  <calcPr fullCalcOnLoad="1"/>
</workbook>
</file>

<file path=xl/sharedStrings.xml><?xml version="1.0" encoding="utf-8"?>
<sst xmlns="http://schemas.openxmlformats.org/spreadsheetml/2006/main" count="785" uniqueCount="293">
  <si>
    <t>Identification du demandeur</t>
  </si>
  <si>
    <t>Nom du financeur</t>
  </si>
  <si>
    <t>Année N-1</t>
  </si>
  <si>
    <t>Année N-2</t>
  </si>
  <si>
    <t>Année N-3</t>
  </si>
  <si>
    <t>Montant obtenu</t>
  </si>
  <si>
    <t>AUTOFINANCEMENT</t>
  </si>
  <si>
    <t xml:space="preserve"> </t>
  </si>
  <si>
    <t xml:space="preserve">Nom du groupe auquel appartient l'entreprise </t>
  </si>
  <si>
    <t>31/12/N-1</t>
  </si>
  <si>
    <t>31/12/N-2</t>
  </si>
  <si>
    <t>31/12/N-3</t>
  </si>
  <si>
    <t xml:space="preserve">Chiffre d'affaires (en €) </t>
  </si>
  <si>
    <t>Excédent brut d'exploitation (en €)</t>
  </si>
  <si>
    <t>Résultat d'exploitation (en €)</t>
  </si>
  <si>
    <t xml:space="preserve">Résultat net (en €) </t>
  </si>
  <si>
    <t>ANNEXE 5 : Pièces complémentaires</t>
  </si>
  <si>
    <t xml:space="preserve">TOTAL </t>
  </si>
  <si>
    <t>Description de la dépense</t>
  </si>
  <si>
    <t>Identifiant du justificatif</t>
  </si>
  <si>
    <t>Quantité</t>
  </si>
  <si>
    <t>Information sur le justificatif joint et qui permet de l'identifier (ex: N° de devis )</t>
  </si>
  <si>
    <t>Description de l'intervention</t>
  </si>
  <si>
    <t>Temps de travail sur l'opération</t>
  </si>
  <si>
    <t>Unité</t>
  </si>
  <si>
    <t>Montant présenté</t>
  </si>
  <si>
    <t xml:space="preserve">Montant de la dépense de rémunération pour l'intervention </t>
  </si>
  <si>
    <t>Quantité de l'intervention</t>
  </si>
  <si>
    <t xml:space="preserve">Valeur barème </t>
  </si>
  <si>
    <t xml:space="preserve">Dénomination du fournisseur </t>
  </si>
  <si>
    <t xml:space="preserve">Nom de l'entreprise, de la structure émétrice du devis </t>
  </si>
  <si>
    <t xml:space="preserve">Montant de la dépense selon le barème </t>
  </si>
  <si>
    <t>Poste de dépense</t>
  </si>
  <si>
    <t>Identification de l'opération</t>
  </si>
  <si>
    <t>Frais directement liés à l'opération</t>
  </si>
  <si>
    <t>Trajet en train, trajet en avion, …</t>
  </si>
  <si>
    <t>Intensité de l'aide</t>
  </si>
  <si>
    <t>Taux de cofinancement FEAMP</t>
  </si>
  <si>
    <t>Total ressources publiques</t>
  </si>
  <si>
    <t>Montant total des ressources</t>
  </si>
  <si>
    <t>ANNEXE 4 : Indicateurs et données relatives à la mise en œuvre opérationnelle (DMO)</t>
  </si>
  <si>
    <t>Données relatives à la mise en œuvre du projet</t>
  </si>
  <si>
    <t>Code du type de donnée</t>
  </si>
  <si>
    <t>Valeur de la donnée</t>
  </si>
  <si>
    <t>Code de la donnée</t>
  </si>
  <si>
    <t>Libellé de l'opération</t>
  </si>
  <si>
    <t>Total des aides publiques sollicitées</t>
  </si>
  <si>
    <t xml:space="preserve">DEMANDE D'AIDE </t>
  </si>
  <si>
    <r>
      <t xml:space="preserve">Prestations de service </t>
    </r>
    <r>
      <rPr>
        <u val="single"/>
        <sz val="10"/>
        <rFont val="Arial"/>
        <family val="2"/>
      </rPr>
      <t>ou</t>
    </r>
    <r>
      <rPr>
        <sz val="10"/>
        <rFont val="Arial"/>
        <family val="2"/>
      </rPr>
      <t xml:space="preserve"> dépenses d'investissement</t>
    </r>
  </si>
  <si>
    <t>OUI</t>
  </si>
  <si>
    <t>FONDS EUROPEEN POUR LES AFFAIRES MARITIMES ET LA PECHE (FEAMP)</t>
  </si>
  <si>
    <r>
      <t xml:space="preserve">Montant d'aide obtenue 
</t>
    </r>
    <r>
      <rPr>
        <sz val="7"/>
        <color indexed="9"/>
        <rFont val="Arial"/>
        <family val="2"/>
      </rPr>
      <t>(si l'aide est en cours, montant demandé)</t>
    </r>
  </si>
  <si>
    <t>ANNEXE 3 : Aides publiques obtenues au cours des 3 derniers exercices fiscaux</t>
  </si>
  <si>
    <t>Montant déclaré</t>
  </si>
  <si>
    <t>Description de la pièce</t>
  </si>
  <si>
    <t>Pièce jointe</t>
  </si>
  <si>
    <t xml:space="preserve">L'entreprise appartient à un groupe </t>
  </si>
  <si>
    <t>TOTAL DEPENSES PREVISIONNELLES PRESENTEES</t>
  </si>
  <si>
    <t>Nature de la dépense précisée</t>
  </si>
  <si>
    <t xml:space="preserve">Montant de dépenses prévisionnelles </t>
  </si>
  <si>
    <t xml:space="preserve">Descriptif technique de l'opération </t>
  </si>
  <si>
    <t>Si l'opération se déroule sur plusieurs sites, précisez les zones concernées</t>
  </si>
  <si>
    <t>Localisation géographique de l'opération</t>
  </si>
  <si>
    <t>Original / Copie</t>
  </si>
  <si>
    <t>Sans objet</t>
  </si>
  <si>
    <t>Coût horaire</t>
  </si>
  <si>
    <t>Montant du coût horaire utilisé - voir notice</t>
  </si>
  <si>
    <r>
      <t>Dépenses d'investissement et de services</t>
    </r>
    <r>
      <rPr>
        <sz val="12"/>
        <rFont val="Arial"/>
        <family val="2"/>
      </rPr>
      <t xml:space="preserve"> (sur devis) </t>
    </r>
  </si>
  <si>
    <t>Demandez-vous que vos coûts indirects soient financés à hauteur de 15 % des dépenses directes de personnel liées à l'opération ?</t>
  </si>
  <si>
    <r>
      <t xml:space="preserve">Montant total présenté au titre des dépenses indirectes 
</t>
    </r>
    <r>
      <rPr>
        <sz val="11"/>
        <color indexed="9"/>
        <rFont val="Arial"/>
        <family val="2"/>
      </rPr>
      <t>(15% des frais de personnel)</t>
    </r>
  </si>
  <si>
    <t>Objectifs stratégiques et opérationnels de l'opération (et public cible le cas échéant)</t>
  </si>
  <si>
    <t>TOTAL :</t>
  </si>
  <si>
    <r>
      <t xml:space="preserve">Eléments comptables du groupe au
</t>
    </r>
    <r>
      <rPr>
        <i/>
        <sz val="9"/>
        <color indexed="55"/>
        <rFont val="Arial"/>
        <family val="2"/>
      </rPr>
      <t>(format : JJ/MM/AA)</t>
    </r>
  </si>
  <si>
    <t>ANNEXE 7 : Descriptif de l'opération</t>
  </si>
  <si>
    <t>Total ressources privées</t>
  </si>
  <si>
    <t>ANNEXE 6 : Informations complémentaires sur le demandeur : Groupe de l'entreprise</t>
  </si>
  <si>
    <t>Ressources privées nécessaires</t>
  </si>
  <si>
    <t xml:space="preserve">Identification du demandeur </t>
  </si>
  <si>
    <t>Tableau des aides sollicitées</t>
  </si>
  <si>
    <t>Taux de cofinancement national</t>
  </si>
  <si>
    <t>FINANCEMENTS PRIVES</t>
  </si>
  <si>
    <t>Remplissez totalement l'annexe 1 avant de commencer à compléter l'annexe 2</t>
  </si>
  <si>
    <t>Si vous avez sollicité et/ou obtenu d'autres aides publiques pour ce projet, renseignez d'abord le tableau "Financeurs Publics" ci-dessous</t>
  </si>
  <si>
    <r>
      <t xml:space="preserve">Nom du financeur
</t>
    </r>
    <r>
      <rPr>
        <sz val="8"/>
        <color indexed="9"/>
        <rFont val="Arial"/>
        <family val="2"/>
      </rPr>
      <t>(Autres collectivités territoriales ou organismes publics)</t>
    </r>
  </si>
  <si>
    <t>ANNEXE 1 : Dépenses prévisionnelles de l'opération</t>
  </si>
  <si>
    <t xml:space="preserve">
</t>
  </si>
  <si>
    <r>
      <t>Frais de déplacement</t>
    </r>
    <r>
      <rPr>
        <sz val="12"/>
        <rFont val="Arial"/>
        <family val="2"/>
      </rPr>
      <t xml:space="preserve"> (sur frais réels)  </t>
    </r>
  </si>
  <si>
    <t>Catégorie de salariés</t>
  </si>
  <si>
    <t>Nature du travail à réaliser sur l'opération (ex: animation, gestion…etc.)</t>
  </si>
  <si>
    <t>Pour les salariés du secteur privé et des entreprises publiques, précisez la catégorie professionnelle</t>
  </si>
  <si>
    <t xml:space="preserve">Capitaux propres (en €) </t>
  </si>
  <si>
    <t xml:space="preserve">Dettes financières (en €) </t>
  </si>
  <si>
    <t xml:space="preserve">Trésorerie (en €) </t>
  </si>
  <si>
    <t xml:space="preserve">Total du bilan (en €) </t>
  </si>
  <si>
    <t xml:space="preserve">Nombre d'ETP ou effectifs salariés du groupe </t>
  </si>
  <si>
    <r>
      <t xml:space="preserve">NATURE DU FINANCEUR
</t>
    </r>
    <r>
      <rPr>
        <sz val="8"/>
        <color indexed="9"/>
        <rFont val="Arial"/>
        <family val="2"/>
      </rPr>
      <t>(ex : FEP, FEADER, organismes publics, 
collectivité territoriale…)</t>
    </r>
  </si>
  <si>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</si>
  <si>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</si>
  <si>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 xml:space="preserve">MONTANT DE L'AIDE ATTRIBUEE </t>
  </si>
  <si>
    <r>
      <t xml:space="preserve">MONTANT D'AIDE OBTENU
</t>
    </r>
    <r>
      <rPr>
        <b/>
        <sz val="10"/>
        <color indexed="9"/>
        <rFont val="Arial"/>
        <family val="2"/>
      </rPr>
      <t>(Année N)</t>
    </r>
  </si>
  <si>
    <t>total :</t>
  </si>
  <si>
    <t>APPORTS EN NATURE</t>
  </si>
  <si>
    <t>Descriptif de l'apport en nature</t>
  </si>
  <si>
    <t xml:space="preserve">Montant déclaré </t>
  </si>
  <si>
    <r>
      <t xml:space="preserve">Contreparties nationales sollicitées
</t>
    </r>
    <r>
      <rPr>
        <i/>
        <sz val="8"/>
        <color indexed="9"/>
        <rFont val="Arial"/>
        <family val="2"/>
      </rPr>
      <t>Participations Etat et Région sollicitées, déduites des financements publics déjà obtenus</t>
    </r>
  </si>
  <si>
    <r>
      <t xml:space="preserve">Date de l'obtention
</t>
    </r>
    <r>
      <rPr>
        <sz val="7"/>
        <color indexed="9"/>
        <rFont val="Arial"/>
        <family val="2"/>
      </rPr>
      <t>(si l'aide est en cours, date de la demande)
Format JJ/MM/AA</t>
    </r>
  </si>
  <si>
    <t>Contributions en nature "Bénévolat"</t>
  </si>
  <si>
    <t xml:space="preserve">Description de la contribution </t>
  </si>
  <si>
    <t xml:space="preserve">Temps de travail sur l'opération </t>
  </si>
  <si>
    <t xml:space="preserve">Unité </t>
  </si>
  <si>
    <t xml:space="preserve">Coût unitaire </t>
  </si>
  <si>
    <t>Nature du travail (ex: animation, gestion…)</t>
  </si>
  <si>
    <t>Temps prévu pour une contribution donnée (nombre de jours ou nombre d'heures)</t>
  </si>
  <si>
    <t>Unité à associer au temps de travail (jours ou heures)</t>
  </si>
  <si>
    <t>Montant unitaire de la valeur de contribution
(€/h ou €/j)</t>
  </si>
  <si>
    <t>Montant de la contribution 
(temps de travail x coût unitaire)</t>
  </si>
  <si>
    <t>Contributions en nature "Biens et services"</t>
  </si>
  <si>
    <t>Type de bien (salle, terrain, mobiliers,…) ou de service (activité professionnelle…)</t>
  </si>
  <si>
    <t xml:space="preserve">Quantité de la contribution </t>
  </si>
  <si>
    <t>Unité à associer à la quantité (ex: jours, heures)</t>
  </si>
  <si>
    <t>Montant de la contribution</t>
  </si>
  <si>
    <t>Recettes générées par l'opération au cours de sa mise en œuvre</t>
  </si>
  <si>
    <t>Recettes à déduire lorsque le montant total des dépenses éligibles est supérieur à 50 000 €</t>
  </si>
  <si>
    <t xml:space="preserve">Descriptif de la recette </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</si>
  <si>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</si>
  <si>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</si>
  <si>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</si>
  <si>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</si>
  <si>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</si>
  <si>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r>
      <t>Frais de personnels directement liés à l'opération</t>
    </r>
    <r>
      <rPr>
        <sz val="12"/>
        <rFont val="Arial"/>
        <family val="2"/>
      </rPr>
      <t xml:space="preserve"> (dépenses de rémunération sur coût horaire)</t>
    </r>
  </si>
  <si>
    <r>
      <t>Dépenses indirectes liées à l'opération</t>
    </r>
    <r>
      <rPr>
        <sz val="12"/>
        <rFont val="Arial"/>
        <family val="2"/>
      </rPr>
      <t xml:space="preserve"> (dépenses déterminées sur une base forfaitaire proratisée)</t>
    </r>
    <r>
      <rPr>
        <b/>
        <sz val="12"/>
        <rFont val="Arial"/>
        <family val="2"/>
      </rPr>
      <t xml:space="preserve">
</t>
    </r>
  </si>
  <si>
    <r>
      <t>Frais de restauration et d'hébergement</t>
    </r>
    <r>
      <rPr>
        <sz val="12"/>
        <rFont val="Arial"/>
        <family val="2"/>
      </rPr>
      <t xml:space="preserve"> (sur une base forfaitaire)  </t>
    </r>
  </si>
  <si>
    <r>
      <t>Frais de déplacement</t>
    </r>
    <r>
      <rPr>
        <sz val="12"/>
        <rFont val="Arial"/>
        <family val="2"/>
      </rPr>
      <t xml:space="preserve"> (sur barème)  </t>
    </r>
  </si>
  <si>
    <t>Montant unitaire associé - voir notice</t>
  </si>
  <si>
    <t>Valeur forfait</t>
  </si>
  <si>
    <t>Déplacement en voiture</t>
  </si>
  <si>
    <t>Si vous récupérez totalement la TVA sur cette dépense.</t>
  </si>
  <si>
    <t>Temps de travail prévu sur l'intervention 
(nombre d'heures) - voir notice</t>
  </si>
  <si>
    <t xml:space="preserve">Si vous ne récupérez pas  la TVA sur cette dépense ou si vous la récupérez partiellement </t>
  </si>
  <si>
    <r>
      <t xml:space="preserve">Montant présenté TVA
</t>
    </r>
    <r>
      <rPr>
        <sz val="10"/>
        <color indexed="9"/>
        <rFont val="Arial"/>
        <family val="2"/>
      </rPr>
      <t>(TVA non récupérée)</t>
    </r>
  </si>
  <si>
    <t>Montant présenté HT</t>
  </si>
  <si>
    <t xml:space="preserve">Montant présenté HT </t>
  </si>
  <si>
    <t>Montant HT présenté</t>
  </si>
  <si>
    <t>Description du trajet</t>
  </si>
  <si>
    <t>Nombre de trajets</t>
  </si>
  <si>
    <t>Information permettant d'identifier le justificatif: devis, capture écran d'un site de commande de vol/SNCF</t>
  </si>
  <si>
    <t>Si vous récupérez totalement la TVA sur cette dépense</t>
  </si>
  <si>
    <t>Montant de la dépense selon le forfait</t>
  </si>
  <si>
    <t>Montant unitaire de la valeur de contribution</t>
  </si>
  <si>
    <t>Montant unitaire associé au barème - voir notice</t>
  </si>
  <si>
    <t>Nombre de kilomètres par trajet</t>
  </si>
  <si>
    <t>Distance parcourue</t>
  </si>
  <si>
    <t>ANNEXE 2 : Ressources prévisionnelles</t>
  </si>
  <si>
    <t>Si vous avez obtenu des prêts supérieurs aux ressources privées nécessaires, ne renseignez que leur part permettant de présenter  les ressources privées et publiques en équilibre.</t>
  </si>
  <si>
    <t>Montant total obtenu :</t>
  </si>
  <si>
    <t>Montant total retenu pour le plan de financement :</t>
  </si>
  <si>
    <t>PARTICIPATION SOLLICITEE DE L'ETAT  :</t>
  </si>
  <si>
    <t>PARTICIPATION SOLLICITEE DE LA REGION :</t>
  </si>
  <si>
    <t>AIDES FEAMP SOLLICITEES</t>
  </si>
  <si>
    <t>Part dans les financements publics nationaux</t>
  </si>
  <si>
    <t>SYNTHESE DES RESSOURCES PREVISIONNELLES DE L'OPERATION</t>
  </si>
  <si>
    <t>Total ressources privées présentées*</t>
  </si>
  <si>
    <t>autofinancement :</t>
  </si>
  <si>
    <t>autres apports privés :</t>
  </si>
  <si>
    <t>Etat :</t>
  </si>
  <si>
    <t>région :</t>
  </si>
  <si>
    <t>autres financeurs publics nationaux :</t>
  </si>
  <si>
    <t>FEAMP :</t>
  </si>
  <si>
    <t>* Si vous avez obtenus des prêts financiers supérieurs aux apports privés nécessaires, seule est retenue la part utile pour respecter l'équilibre entre les aides publiques et les apports privés.</t>
  </si>
  <si>
    <t>apports en nature :</t>
  </si>
  <si>
    <r>
      <t>AUTRES FINANCEURS PUBLICS</t>
    </r>
    <r>
      <rPr>
        <b/>
        <sz val="12"/>
        <color indexed="55"/>
        <rFont val="Arial"/>
        <family val="2"/>
      </rPr>
      <t xml:space="preserve"> </t>
    </r>
    <r>
      <rPr>
        <i/>
        <sz val="11"/>
        <color indexed="55"/>
        <rFont val="Arial"/>
        <family val="2"/>
      </rPr>
      <t>(à renseigner dans le cas où d'autres financements ont déjà été demandés et/ou obtenus)</t>
    </r>
  </si>
  <si>
    <t>AUTRES APPORTS PRIVES</t>
  </si>
  <si>
    <t>Part Etat :</t>
  </si>
  <si>
    <t>Part Région :</t>
  </si>
  <si>
    <t>Annexe 1</t>
  </si>
  <si>
    <t>Dépenses prévisionnelles</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</si>
  <si>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</si>
  <si>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</si>
  <si>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</si>
  <si>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</si>
  <si>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</si>
  <si>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</si>
  <si>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</si>
  <si>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</si>
  <si>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</si>
  <si>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</si>
  <si>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</si>
  <si>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</si>
  <si>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</si>
  <si>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</si>
  <si>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</si>
  <si>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</si>
  <si>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gauches des tableaux. </t>
  </si>
  <si>
    <t xml:space="preserve">Afin de pouvoir utiliser cette option, il vous faut activer les macros dans le document. </t>
  </si>
  <si>
    <t>Nom de l'intervenant</t>
  </si>
  <si>
    <t>Selon le poste de dépense : nombre de repas, de nuités, ou de jours</t>
  </si>
  <si>
    <t>Ce fichier regroupe les annexes techniques du formulaire de demande FEAMP pour la mesure n°37.1.a - Aide à la conception et à la mise en œuvre des mesures de conservation et de coopération régionale</t>
  </si>
  <si>
    <t>Mesure n°37.1.a - Aide à la conception et à la mise en œuvre des mesures de conservation et de coopération régionale</t>
  </si>
  <si>
    <t>Cas général</t>
  </si>
  <si>
    <t>Veuillez renseigner l'ensemble des aides publiques obtenues relatives à toutes opérations liées à la conception et à la mise en œuvre des mesures de conservation et de coopération régionale</t>
  </si>
  <si>
    <r>
      <t xml:space="preserve">NAVIRE AYANT BENEFICIE DE L'AIDE
</t>
    </r>
    <r>
      <rPr>
        <sz val="8"/>
        <color indexed="9"/>
        <rFont val="Arial"/>
        <family val="2"/>
      </rPr>
      <t>(A remplir si l'aide est au profit d'un comité des pêches maritimes et des élevages marins / d'un groupement de pêcheurs (Mayotte))</t>
    </r>
  </si>
  <si>
    <t>Nom du comité ou organisme</t>
  </si>
  <si>
    <t>Texte de droit national le plus récent définissant le nom, le siège et le ressort géographique du (ou des) comité(s) des pêches maritimes et des élevages marins demandeur(s) et/ou de la CAPAM (Mayotte)</t>
  </si>
  <si>
    <t>copie</t>
  </si>
  <si>
    <t>Texte de droit national le plus récent portant nomination du (ou des) président(s) de comité(s) des pêches maritimes et des élevages marins demandeur(s) et/ou de la CAPAM (Mayotte)</t>
  </si>
  <si>
    <t>Document national à jour attestant de l'identité effective du (ou des) président(s) de comité(s) des pêches maritimes et des élevages marins demandeur(s) et/ou de la CAPAM (Mayotte)</t>
  </si>
  <si>
    <t>Attestation de la Direction de la mer Sud Océan Indien (DM SOI) confirmant le nom et le siège du (ou des) groupement(s) et coopérative(s) de pêcheurs demandeur(s) établi(s) sur le ressort géographique du département de Mayotte</t>
  </si>
  <si>
    <t>Document national à jour attestant de l'identité effective du (ou des) président(s) du (ou des) groupement(s) ou coopérative(s) de pêcheurs établi(s) sur le ressort géographique du département de Mayotte</t>
  </si>
  <si>
    <t>Attestation de la Direction de la mer Sud Océan Indien (DM SOI) confirmant le nom et le siège du (ou des) "comité(s) de village" établi(s) sur le ressort géographique du département de Mayotte</t>
  </si>
  <si>
    <t>Document national à jour attestant de l’identité effective du (ou des) autorité(s) dirigeant(es) du (ou des) « comité(s) de village » établi(s) sur le ressort géographique du département de Mayotte</t>
  </si>
  <si>
    <t>Protocole technique et/ou scientifique nécessaire à la conduite du projet</t>
  </si>
  <si>
    <t>original</t>
  </si>
  <si>
    <t xml:space="preserve">Objectifs du projet </t>
  </si>
  <si>
    <t>Période, durée estimée du projet</t>
  </si>
  <si>
    <t xml:space="preserve"> intérêt collectif
 bénéficiaire collectif
 caractéristiques innovantes</t>
  </si>
  <si>
    <t>L'opération satisfait l’ensemble des conditions suivantes :</t>
  </si>
  <si>
    <t>Cas particuliers :</t>
  </si>
  <si>
    <t>Le demandeur est une organisation de pêcheurs (ou autres bénéficiaires de projets collectifs)</t>
  </si>
  <si>
    <t>Le demandeur est une organisation de producteurs, une association d’organisations de producteurs ou d’organisations 
interprofessionnelles reconnues au titre de l’organisation commune des marchés</t>
  </si>
  <si>
    <t xml:space="preserve">Le demandeur est un organisme de droit public au sens de la directive 2014/24/UE ou une entreprise chargée de la gestion de services d’intérêt économique général </t>
  </si>
  <si>
    <t>L'opération se situe dans une région ultra-périphérique (et le demandeur n'est pas une entreprise ne répondant pas à la définition de PME)</t>
  </si>
  <si>
    <t>Type d'activité</t>
  </si>
  <si>
    <t>Nombre de stocks concernés (s'il y a lieu)</t>
  </si>
  <si>
    <t>Superficie totale concernée 
par le projet (en km²) (s'il y a lieu)</t>
  </si>
  <si>
    <t>Conception</t>
  </si>
  <si>
    <t>Développement</t>
  </si>
  <si>
    <t>Suivi</t>
  </si>
  <si>
    <t>Participation des parties prenantes</t>
  </si>
  <si>
    <t>Pourcentage de navires de pêche non adhérents à une organisation de producteurs concernés à terme dans le ressort dégographique du (ou des) dépositaires du projet</t>
  </si>
  <si>
    <t>Nombre de stocks / d'espèces / de pêcheries plurispécifiques concernés à terme par le projet</t>
  </si>
  <si>
    <t>Nombre de navires de pêche non adhérents à une organisation de producteurs concernés à terme par le projet</t>
  </si>
  <si>
    <t>Nombre de comités concernés à terme par le projet</t>
  </si>
  <si>
    <t>Nombre de navires de pêche concernés à terme par le projet</t>
  </si>
  <si>
    <t>Pourcentage de la flotte de pêche française concernés à terme par le projet</t>
  </si>
  <si>
    <t>Segments de flotte en déséquilibre concernés à terme par le projet</t>
  </si>
  <si>
    <t>Le projet concerne-t-il le respect des obligations déclaratives ?</t>
  </si>
  <si>
    <t xml:space="preserve">Le projet concerne-t-il la mise en œuvre de l'obligation de débarquement ? </t>
  </si>
  <si>
    <t>Commentaires</t>
  </si>
  <si>
    <t>Données complémentaires relatives à l'opération</t>
  </si>
  <si>
    <t>Pour tous les demandeurs</t>
  </si>
  <si>
    <t>Pour les opérations localisée à Mayotte</t>
  </si>
  <si>
    <t xml:space="preserve">Indicateurs de résultats </t>
  </si>
  <si>
    <t>Valeur cible 
en fin d'opération</t>
  </si>
  <si>
    <t>%</t>
  </si>
  <si>
    <t>Tonnes</t>
  </si>
  <si>
    <t>Ces dépenses sont calculées sur la base des barèmes de la fonction publique</t>
  </si>
  <si>
    <r>
      <t>si vous utilisez LibreOffice Calc</t>
    </r>
    <r>
      <rPr>
        <i/>
        <sz val="10"/>
        <rFont val="Arial"/>
        <family val="2"/>
      </rPr>
      <t>: sélectionnez manuellement le taux dans la liste déroulante</t>
    </r>
  </si>
  <si>
    <r>
      <t>1.4.a -</t>
    </r>
    <r>
      <rPr>
        <sz val="11"/>
        <rFont val="Arial"/>
        <family val="2"/>
      </rPr>
      <t xml:space="preserve"> Variation concernant les captures non désirées</t>
    </r>
  </si>
  <si>
    <r>
      <t>1.4.b</t>
    </r>
    <r>
      <rPr>
        <sz val="11"/>
        <rFont val="Arial"/>
        <family val="2"/>
      </rPr>
      <t xml:space="preserve"> - Variation concernant les captures non désirées</t>
    </r>
  </si>
  <si>
    <r>
      <t>1.5 -</t>
    </r>
    <r>
      <rPr>
        <sz val="11"/>
        <rFont val="Arial"/>
        <family val="2"/>
      </rPr>
      <t xml:space="preserve"> Variation concernant l'efficacité énergétique de l'activité de capture</t>
    </r>
  </si>
  <si>
    <t>litres de carburant / tonne de captures débarquées</t>
  </si>
  <si>
    <t>version 1.2 - septembre 2017</t>
  </si>
  <si>
    <t>Ressources prévisionnelles (bilan général)</t>
  </si>
  <si>
    <t xml:space="preserve">Nom / Prénom ou Dénomination sociale </t>
  </si>
  <si>
    <t>Nom / Prénom ou Dénomination sociale :</t>
  </si>
  <si>
    <t>ANNEXE 2.b : Ressources prévisionnelles (bilan général)</t>
  </si>
  <si>
    <t>Identification du demandeur (chef de file)</t>
  </si>
  <si>
    <t>TABLEAU CONSOLIDE DES AIDES SOLLICITEES</t>
  </si>
  <si>
    <t xml:space="preserve">Total </t>
  </si>
  <si>
    <t>Aides publiques</t>
  </si>
  <si>
    <t xml:space="preserve">Intensité d'aide publique </t>
  </si>
  <si>
    <t>FEAMP</t>
  </si>
  <si>
    <t>CPN</t>
  </si>
  <si>
    <t>Ressources privées</t>
  </si>
  <si>
    <t>Participation dans le projet</t>
  </si>
  <si>
    <t>Partenaire 1</t>
  </si>
  <si>
    <t>Partenaire 2</t>
  </si>
  <si>
    <t>Partenaire 3</t>
  </si>
  <si>
    <t>Partenaire 4</t>
  </si>
  <si>
    <t>Partenaire 5</t>
  </si>
  <si>
    <t>Partenaire 6</t>
  </si>
  <si>
    <t>Partenaire 7</t>
  </si>
  <si>
    <t>Partenaire 8</t>
  </si>
  <si>
    <t>Partenaire 9</t>
  </si>
  <si>
    <t>Partenaire 10</t>
  </si>
  <si>
    <t>Dans le cas d'un partenariat, cette annexe doit être remplie individuellement par chacun des partenaires du projet</t>
  </si>
  <si>
    <t>Dans le cas d'un partenariat, cette annexe doit être remplie individuellement par 
chacun des partenaires du projet</t>
  </si>
  <si>
    <t>Identification du partenaire</t>
  </si>
  <si>
    <t>Cette annexe doit être remplie lorsque l'opération est portée par un partenariat, par son chef de file uniquement</t>
  </si>
  <si>
    <t>Annexe 2.a</t>
  </si>
  <si>
    <t>Annexe 2.b</t>
  </si>
  <si>
    <t>Dans le cas d'un partenariat, cette annexe doit être remplie individuellement par chacun des partenaires</t>
  </si>
  <si>
    <t>Dans le cas d'un partenariat, cette annexe doit uniquement être remplie par le chef de file du projet</t>
  </si>
  <si>
    <t>Situation du partenaire</t>
  </si>
  <si>
    <t xml:space="preserve">Nombre d'ETP de l'entreprise ou effectifs salariés </t>
  </si>
  <si>
    <r>
      <t>Lorsque l'opération est mise en œuvre par un partenariat : tous les partenaires</t>
    </r>
    <r>
      <rPr>
        <sz val="12"/>
        <color indexed="8"/>
        <rFont val="Arial"/>
        <family val="2"/>
      </rPr>
      <t xml:space="preserve"> (</t>
    </r>
    <r>
      <rPr>
        <u val="single"/>
        <sz val="12"/>
        <color indexed="8"/>
        <rFont val="Arial"/>
        <family val="2"/>
      </rPr>
      <t>chef de file compris</t>
    </r>
    <r>
      <rPr>
        <sz val="12"/>
        <color indexed="8"/>
        <rFont val="Arial"/>
        <family val="2"/>
      </rPr>
      <t xml:space="preserve">) renseignent individuellement les annexes 1, 2.a, 3 et 6 </t>
    </r>
    <r>
      <rPr>
        <sz val="11"/>
        <color indexed="8"/>
        <rFont val="Arial"/>
        <family val="2"/>
      </rPr>
      <t xml:space="preserve">(le cas échéant). </t>
    </r>
  </si>
  <si>
    <r>
      <t xml:space="preserve">Le </t>
    </r>
    <r>
      <rPr>
        <b/>
        <sz val="12"/>
        <color indexed="8"/>
        <rFont val="Arial"/>
        <family val="2"/>
      </rPr>
      <t>chef de file</t>
    </r>
    <r>
      <rPr>
        <sz val="12"/>
        <color indexed="8"/>
        <rFont val="Arial"/>
        <family val="2"/>
      </rPr>
      <t xml:space="preserve"> synthétise les informations du projet dans les annexes 2.b, 4, et 7. Les autres partenaires ne renseignent pas ces annexes.</t>
    </r>
  </si>
  <si>
    <r>
      <t xml:space="preserve">Identification du partenaire </t>
    </r>
    <r>
      <rPr>
        <sz val="12"/>
        <color indexed="9"/>
        <rFont val="Arial"/>
        <family val="2"/>
      </rPr>
      <t>(lorsque l'opération est portée par un partenariat)</t>
    </r>
  </si>
  <si>
    <r>
      <t xml:space="preserve">Aides publiques
</t>
    </r>
    <r>
      <rPr>
        <i/>
        <sz val="8"/>
        <color indexed="9"/>
        <rFont val="Arial"/>
        <family val="2"/>
      </rPr>
      <t>(FEAMP + CPN)</t>
    </r>
  </si>
  <si>
    <t>Lorsque l'opération est portée par un partenariat</t>
  </si>
  <si>
    <t>Convention de Partenariat (cf. modèle fourni par l'autorité de gestion)</t>
  </si>
  <si>
    <t>AUTRES PARTICIPATIONS SOLLICITEES :</t>
  </si>
  <si>
    <t>Part "autres"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</si>
</sst>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quot;Vrai&quot;;&quot;Vrai&quot;;&quot;Faux&quot;"/>
    <numFmt numFmtId="167" formatCode="&quot;Actif&quot;;&quot;Actif&quot;;&quot;Inactif&quot;"/>
    <numFmt numFmtId="168" formatCode="[$€-2]\ #,##0.00_);[Red]\([$€-2]\ #,##0.00\)"/>
    <numFmt numFmtId="169" formatCode="#,##0.00\ &quot;€&quot;"/>
    <numFmt numFmtId="170" formatCode="#,##0.00\ _€"/>
    <numFmt numFmtId="171" formatCode="_-* #,##0.00\ [$€-40C]_-;\-* #,##0.00\ [$€-40C]_-;_-* &quot;-&quot;??\ [$€-40C]_-;_-@_-"/>
    <numFmt numFmtId="172" formatCode="0.0%"/>
    <numFmt numFmtId="173" formatCode="_-* #,##0.000\ [$€-40C]_-;\-* #,##0.000\ [$€-40C]_-;_-* &quot;-&quot;??\ [$€-40C]_-;_-@_-"/>
    <numFmt numFmtId="174" formatCode="0.0"/>
    <numFmt numFmtId="175" formatCode="#,##0.0"/>
    <numFmt numFmtId="176" formatCode="#,##0\ &quot;€&quot;"/>
    <numFmt numFmtId="177" formatCode="#,##0\ [$€-40C];\-#,##0\ [$€-40C]"/>
    <numFmt numFmtId="178" formatCode="00000"/>
    <numFmt numFmtId="179" formatCode="0&quot; h&quot;"/>
    <numFmt numFmtId="180" formatCode="#,##0.00\ [$€-40C];\-#,##0.00\ [$€-40C]"/>
    <numFmt numFmtId="181" formatCode="dd/mm/yy;@"/>
    <numFmt numFmtId="182" formatCode="0\ &quot;€&quot;"/>
    <numFmt numFmtId="183" formatCode="0.00\ &quot;€&quot;"/>
    <numFmt numFmtId="184" formatCode="\ * #,##0.00\ [$€-40C]\ ;\-* #,##0.00\ [$€-40C]\ ;\ * \-#\ [$€-40C]\ ;@\ "/>
    <numFmt numFmtId="185" formatCode="#,##0.00&quot; €&quot;"/>
    <numFmt numFmtId="186" formatCode="0&quot; jour(s)&quot;"/>
    <numFmt numFmtId="187" formatCode="0&quot; K€&quot;"/>
    <numFmt numFmtId="188" formatCode="0.00&quot; K€&quot;"/>
    <numFmt numFmtId="189" formatCode="0&quot; t&quot;"/>
    <numFmt numFmtId="190" formatCode="0&quot; Km&quot;"/>
    <numFmt numFmtId="191" formatCode="0&quot; €/Km&quot;"/>
    <numFmt numFmtId="192" formatCode="_-* #,##0.00\ _€_-;\-* #,##0.00\ _€_-;_-* \-??\ _€_-;_-@_-"/>
    <numFmt numFmtId="193" formatCode="_-* #,##0.00\ [$€-40C]_-;\-* #,##0.00\ [$€-40C]_-;_-* \-??\ [$€-40C]_-;_-@_-"/>
    <numFmt numFmtId="194" formatCode="0.00&quot; €&quot;"/>
    <numFmt numFmtId="195" formatCode="0&quot; L&quot;"/>
    <numFmt numFmtId="196" formatCode="0&quot; L/€&quot;"/>
    <numFmt numFmtId="197" formatCode="_-* #,##0\ &quot;€&quot;_-;\-* #,##0\ &quot;€&quot;_-;_-* &quot;-&quot;??\ &quot;€&quot;_-;_-@_-"/>
    <numFmt numFmtId="198" formatCode="0&quot; ETP&quot;"/>
    <numFmt numFmtId="199" formatCode="0&quot; K€/ETP&quot;"/>
    <numFmt numFmtId="200" formatCode="0&quot; ans&quot;"/>
    <numFmt numFmtId="201" formatCode="0&quot; m&quot;"/>
    <numFmt numFmtId="202" formatCode="0&quot; Kg&quot;"/>
    <numFmt numFmtId="203" formatCode="0&quot; L/Kg&quot;"/>
    <numFmt numFmtId="204" formatCode="0&quot; L/h&quot;"/>
    <numFmt numFmtId="205" formatCode="0&quot; L/an&quot;"/>
    <numFmt numFmtId="206" formatCode="0.00&quot; h&quot;"/>
    <numFmt numFmtId="207" formatCode="0.00,%"/>
    <numFmt numFmtId="208" formatCode="0.00&quot; km²&quot;"/>
    <numFmt numFmtId="209" formatCode="0&quot;t&quot;"/>
    <numFmt numFmtId="210" formatCode="0.00&quot; l/t&quot;"/>
    <numFmt numFmtId="211" formatCode="0&quot; km²&quot;"/>
    <numFmt numFmtId="212" formatCode="_-* #,##0.00\ _€_-;\-* #,##0.00\ _€_-;_-* &quot;-&quot;&quot;?&quot;&quot;?&quot;\ _€_-;_-@_-"/>
    <numFmt numFmtId="213" formatCode="_-* #,##0.00\ &quot;€&quot;_-;\-* #,##0.00\ &quot;€&quot;_-;_-* &quot;-&quot;&quot;?&quot;&quot;?&quot;\ &quot;€&quot;_-;_-@_-"/>
    <numFmt numFmtId="214" formatCode="_(* #,##0.00_);_(* \(#,##0.00\);_(* &quot;-&quot;??_);_(@_)"/>
    <numFmt numFmtId="215" formatCode="_(&quot;€&quot;* #,##0.00_);_(&quot;€&quot;* \(#,##0.00\);_(&quot;€&quot;* &quot;-&quot;??_);_(@_)"/>
    <numFmt numFmtId="216" formatCode="0.00&quot;ETP&quot;"/>
    <numFmt numFmtId="217" formatCode="0.00&quot; ETP&quot;"/>
  </numFmts>
  <fonts count="101">
    <font>
      <sz val="11"/>
      <color indexed="8"/>
      <name val="Calibri"/>
      <family val="2"/>
    </font>
    <font>
      <sz val="10"/>
      <name val="Arial"/>
      <family val="2"/>
    </font>
    <font>
      <sz val="11"/>
      <color indexed="10"/>
      <name val="Calibri"/>
      <family val="2"/>
    </font>
    <font>
      <sz val="8"/>
      <name val="Calibri"/>
      <family val="2"/>
    </font>
    <font>
      <sz val="10"/>
      <color indexed="8"/>
      <name val="Arial"/>
      <family val="2"/>
    </font>
    <font>
      <b/>
      <sz val="14"/>
      <color indexed="49"/>
      <name val="Arial"/>
      <family val="2"/>
    </font>
    <font>
      <sz val="11"/>
      <color indexed="8"/>
      <name val="Arial"/>
      <family val="2"/>
    </font>
    <font>
      <b/>
      <sz val="10"/>
      <color indexed="9"/>
      <name val="Arial"/>
      <family val="2"/>
    </font>
    <font>
      <sz val="11"/>
      <name val="Calibri"/>
      <family val="2"/>
    </font>
    <font>
      <b/>
      <sz val="10"/>
      <name val="Arial"/>
      <family val="2"/>
    </font>
    <font>
      <b/>
      <sz val="11"/>
      <color indexed="10"/>
      <name val="Calibri"/>
      <family val="2"/>
    </font>
    <font>
      <sz val="12"/>
      <name val="Arial"/>
      <family val="2"/>
    </font>
    <font>
      <b/>
      <sz val="14"/>
      <name val="Arial"/>
      <family val="2"/>
    </font>
    <font>
      <b/>
      <sz val="12"/>
      <name val="Arial"/>
      <family val="2"/>
    </font>
    <font>
      <sz val="11"/>
      <name val="Arial"/>
      <family val="2"/>
    </font>
    <font>
      <i/>
      <sz val="11"/>
      <name val="Arial"/>
      <family val="2"/>
    </font>
    <font>
      <i/>
      <sz val="10"/>
      <name val="Arial"/>
      <family val="2"/>
    </font>
    <font>
      <u val="single"/>
      <sz val="10"/>
      <name val="Arial"/>
      <family val="2"/>
    </font>
    <font>
      <sz val="7"/>
      <color indexed="9"/>
      <name val="Arial"/>
      <family val="2"/>
    </font>
    <font>
      <b/>
      <sz val="24"/>
      <color indexed="49"/>
      <name val="Arial"/>
      <family val="2"/>
    </font>
    <font>
      <sz val="11"/>
      <color indexed="49"/>
      <name val="Calibri"/>
      <family val="2"/>
    </font>
    <font>
      <b/>
      <sz val="20"/>
      <color indexed="49"/>
      <name val="Arial"/>
      <family val="2"/>
    </font>
    <font>
      <b/>
      <sz val="12"/>
      <color indexed="9"/>
      <name val="Arial"/>
      <family val="2"/>
    </font>
    <font>
      <b/>
      <sz val="11"/>
      <color indexed="9"/>
      <name val="Arial"/>
      <family val="2"/>
    </font>
    <font>
      <sz val="10"/>
      <name val="Calibri"/>
      <family val="2"/>
    </font>
    <font>
      <b/>
      <sz val="11"/>
      <name val="Arial"/>
      <family val="2"/>
    </font>
    <font>
      <sz val="10"/>
      <color indexed="9"/>
      <name val="Arial"/>
      <family val="2"/>
    </font>
    <font>
      <b/>
      <sz val="16"/>
      <name val="Arial"/>
      <family val="2"/>
    </font>
    <font>
      <sz val="16"/>
      <name val="Calibri"/>
      <family val="2"/>
    </font>
    <font>
      <u val="single"/>
      <sz val="16"/>
      <color indexed="49"/>
      <name val="Arial"/>
      <family val="2"/>
    </font>
    <font>
      <sz val="11"/>
      <color indexed="9"/>
      <name val="Arial"/>
      <family val="2"/>
    </font>
    <font>
      <i/>
      <sz val="9"/>
      <color indexed="55"/>
      <name val="Arial"/>
      <family val="2"/>
    </font>
    <font>
      <i/>
      <sz val="8"/>
      <color indexed="9"/>
      <name val="Arial"/>
      <family val="2"/>
    </font>
    <font>
      <sz val="11"/>
      <color indexed="17"/>
      <name val="Calibri"/>
      <family val="2"/>
    </font>
    <font>
      <b/>
      <sz val="11"/>
      <color indexed="8"/>
      <name val="Calibri"/>
      <family val="2"/>
    </font>
    <font>
      <b/>
      <sz val="14"/>
      <color indexed="21"/>
      <name val="Arial"/>
      <family val="2"/>
    </font>
    <font>
      <sz val="12"/>
      <color indexed="17"/>
      <name val="Arial"/>
      <family val="2"/>
    </font>
    <font>
      <sz val="11"/>
      <color indexed="17"/>
      <name val="Arial"/>
      <family val="2"/>
    </font>
    <font>
      <b/>
      <sz val="9"/>
      <color indexed="60"/>
      <name val="Arial"/>
      <family val="2"/>
    </font>
    <font>
      <i/>
      <sz val="11"/>
      <color indexed="23"/>
      <name val="Arial"/>
      <family val="2"/>
    </font>
    <font>
      <b/>
      <sz val="12"/>
      <color indexed="55"/>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color indexed="10"/>
      <name val="Arial"/>
      <family val="2"/>
    </font>
    <font>
      <b/>
      <u val="single"/>
      <sz val="9"/>
      <color indexed="10"/>
      <name val="Arial"/>
      <family val="2"/>
    </font>
    <font>
      <b/>
      <sz val="12"/>
      <color indexed="10"/>
      <name val="Arial"/>
      <family val="2"/>
    </font>
    <font>
      <sz val="12"/>
      <color indexed="10"/>
      <name val="Arial"/>
      <family val="2"/>
    </font>
    <font>
      <sz val="12"/>
      <color indexed="10"/>
      <name val="Calibri"/>
      <family val="2"/>
    </font>
    <font>
      <b/>
      <sz val="11"/>
      <color indexed="10"/>
      <name val="Arial"/>
      <family val="2"/>
    </font>
    <font>
      <i/>
      <sz val="9"/>
      <color indexed="23"/>
      <name val="Arial"/>
      <family val="2"/>
    </font>
    <font>
      <b/>
      <sz val="10"/>
      <color indexed="10"/>
      <name val="Arial"/>
      <family val="2"/>
    </font>
    <font>
      <i/>
      <sz val="11"/>
      <color indexed="55"/>
      <name val="Arial"/>
      <family val="2"/>
    </font>
    <font>
      <sz val="8"/>
      <color indexed="9"/>
      <name val="Arial"/>
      <family val="2"/>
    </font>
    <font>
      <b/>
      <sz val="10"/>
      <color indexed="8"/>
      <name val="Arial"/>
      <family val="2"/>
    </font>
    <font>
      <b/>
      <sz val="14"/>
      <color indexed="10"/>
      <name val="Arial"/>
      <family val="2"/>
    </font>
    <font>
      <i/>
      <sz val="12"/>
      <color indexed="49"/>
      <name val="Arial"/>
      <family val="2"/>
    </font>
    <font>
      <b/>
      <i/>
      <u val="single"/>
      <sz val="12"/>
      <color indexed="49"/>
      <name val="Arial"/>
      <family val="2"/>
    </font>
    <font>
      <sz val="8"/>
      <name val="Tahoma"/>
      <family val="2"/>
    </font>
    <font>
      <sz val="10"/>
      <name val="Courier New"/>
      <family val="3"/>
    </font>
    <font>
      <sz val="11"/>
      <color indexed="10"/>
      <name val="Arial"/>
      <family val="2"/>
    </font>
    <font>
      <sz val="10"/>
      <color indexed="17"/>
      <name val="Arial"/>
      <family val="2"/>
    </font>
    <font>
      <sz val="10"/>
      <color indexed="55"/>
      <name val="Arial"/>
      <family val="2"/>
    </font>
    <font>
      <b/>
      <i/>
      <sz val="11"/>
      <color indexed="23"/>
      <name val="Arial"/>
      <family val="2"/>
    </font>
    <font>
      <sz val="11"/>
      <color indexed="55"/>
      <name val="Arial"/>
      <family val="2"/>
    </font>
    <font>
      <sz val="12"/>
      <color indexed="8"/>
      <name val="Arial"/>
      <family val="2"/>
    </font>
    <font>
      <b/>
      <u val="single"/>
      <sz val="12"/>
      <color indexed="10"/>
      <name val="Arial"/>
      <family val="2"/>
    </font>
    <font>
      <i/>
      <sz val="11"/>
      <color indexed="8"/>
      <name val="Arial"/>
      <family val="2"/>
    </font>
    <font>
      <b/>
      <sz val="11"/>
      <color indexed="17"/>
      <name val="Arial"/>
      <family val="2"/>
    </font>
    <font>
      <b/>
      <u val="single"/>
      <sz val="12"/>
      <color indexed="49"/>
      <name val="Arial"/>
      <family val="2"/>
    </font>
    <font>
      <b/>
      <u val="single"/>
      <sz val="12"/>
      <name val="Arial"/>
      <family val="2"/>
    </font>
    <font>
      <b/>
      <sz val="10"/>
      <color indexed="23"/>
      <name val="Arial"/>
      <family val="2"/>
    </font>
    <font>
      <b/>
      <u val="single"/>
      <sz val="11"/>
      <color indexed="49"/>
      <name val="Arial"/>
      <family val="2"/>
    </font>
    <font>
      <i/>
      <sz val="12"/>
      <color indexed="9"/>
      <name val="Arial"/>
      <family val="2"/>
    </font>
    <font>
      <i/>
      <sz val="10"/>
      <color indexed="23"/>
      <name val="Arial"/>
      <family val="2"/>
    </font>
    <font>
      <i/>
      <u val="single"/>
      <sz val="10"/>
      <name val="Arial"/>
      <family val="2"/>
    </font>
    <font>
      <i/>
      <sz val="9"/>
      <color indexed="10"/>
      <name val="Arial"/>
      <family val="2"/>
    </font>
    <font>
      <sz val="9"/>
      <color indexed="8"/>
      <name val="Arial"/>
      <family val="2"/>
    </font>
    <font>
      <sz val="8"/>
      <color indexed="60"/>
      <name val="Arial"/>
      <family val="2"/>
    </font>
    <font>
      <b/>
      <sz val="18"/>
      <color indexed="56"/>
      <name val="Cambria"/>
      <family val="2"/>
    </font>
    <font>
      <sz val="10"/>
      <color indexed="21"/>
      <name val="Arial"/>
      <family val="2"/>
    </font>
    <font>
      <u val="single"/>
      <sz val="16"/>
      <color indexed="15"/>
      <name val="Arial"/>
      <family val="2"/>
    </font>
    <font>
      <u val="single"/>
      <sz val="12"/>
      <color indexed="8"/>
      <name val="Arial"/>
      <family val="2"/>
    </font>
    <font>
      <b/>
      <sz val="12"/>
      <color indexed="8"/>
      <name val="Arial"/>
      <family val="2"/>
    </font>
    <font>
      <sz val="12"/>
      <color indexed="9"/>
      <name val="Arial"/>
      <family val="2"/>
    </font>
    <font>
      <sz val="10"/>
      <color indexed="8"/>
      <name val="Calibri"/>
      <family val="2"/>
    </font>
    <font>
      <sz val="8"/>
      <color indexed="10"/>
      <name val="Arial"/>
      <family val="2"/>
    </font>
    <font>
      <b/>
      <i/>
      <u val="single"/>
      <sz val="10"/>
      <color indexed="10"/>
      <name val="Arial"/>
      <family val="2"/>
    </font>
    <font>
      <i/>
      <sz val="10"/>
      <color indexed="63"/>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5"/>
        <bgColor indexed="64"/>
      </patternFill>
    </fill>
    <fill>
      <patternFill patternType="solid">
        <fgColor indexed="41"/>
        <bgColor indexed="64"/>
      </patternFill>
    </fill>
    <fill>
      <patternFill patternType="solid">
        <fgColor indexed="51"/>
        <bgColor indexed="64"/>
      </patternFill>
    </fill>
    <fill>
      <patternFill patternType="solid">
        <fgColor indexed="41"/>
        <bgColor indexed="64"/>
      </patternFill>
    </fill>
    <fill>
      <patternFill patternType="solid">
        <fgColor indexed="21"/>
        <bgColor indexed="64"/>
      </patternFill>
    </fill>
  </fills>
  <borders count="166">
    <border>
      <left/>
      <right/>
      <top/>
      <bottom/>
      <diagonal/>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right>
        <color indexed="63"/>
      </right>
      <top style="thin"/>
      <bottom style="thin"/>
    </border>
    <border>
      <left style="thin">
        <color indexed="55"/>
      </left>
      <right>
        <color indexed="63"/>
      </right>
      <top style="thin"/>
      <bottom style="thin"/>
    </border>
    <border>
      <left style="thin"/>
      <right>
        <color indexed="63"/>
      </right>
      <top style="thin"/>
      <bottom>
        <color indexed="63"/>
      </bottom>
    </border>
    <border>
      <left style="thin">
        <color indexed="55"/>
      </left>
      <right>
        <color indexed="63"/>
      </right>
      <top style="thin"/>
      <bottom>
        <color indexed="63"/>
      </bottom>
    </border>
    <border>
      <left style="thin">
        <color indexed="55"/>
      </left>
      <right style="thin"/>
      <top style="thin"/>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style="medium"/>
      <top style="medium"/>
      <bottom style="medium"/>
    </border>
    <border>
      <left>
        <color indexed="63"/>
      </left>
      <right>
        <color indexed="63"/>
      </right>
      <top style="thin">
        <color indexed="55"/>
      </top>
      <bottom style="thin">
        <color indexed="55"/>
      </bottom>
    </border>
    <border>
      <left style="hair"/>
      <right>
        <color indexed="63"/>
      </right>
      <top style="hair"/>
      <bottom style="hair"/>
    </border>
    <border>
      <left style="thin">
        <color indexed="55"/>
      </left>
      <right style="thin">
        <color indexed="55"/>
      </right>
      <top style="hair"/>
      <bottom style="hair"/>
    </border>
    <border>
      <left style="thin">
        <color indexed="55"/>
      </left>
      <right style="hair"/>
      <top style="hair"/>
      <bottom style="hair"/>
    </border>
    <border>
      <left style="thin">
        <color indexed="55"/>
      </left>
      <right style="thin">
        <color indexed="55"/>
      </right>
      <top style="thin">
        <color indexed="55"/>
      </top>
      <bottom style="medium"/>
    </border>
    <border>
      <left style="thin">
        <color indexed="55"/>
      </left>
      <right style="thin">
        <color indexed="55"/>
      </right>
      <top>
        <color indexed="63"/>
      </top>
      <bottom style="thin">
        <color indexed="55"/>
      </bottom>
    </border>
    <border>
      <left style="thin">
        <color indexed="23"/>
      </left>
      <right style="thin">
        <color indexed="55"/>
      </right>
      <top>
        <color indexed="63"/>
      </top>
      <bottom style="thin">
        <color indexed="23"/>
      </bottom>
    </border>
    <border>
      <left>
        <color indexed="63"/>
      </left>
      <right>
        <color indexed="63"/>
      </right>
      <top>
        <color indexed="63"/>
      </top>
      <bottom style="thin">
        <color indexed="55"/>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55"/>
      </left>
      <right>
        <color indexed="63"/>
      </right>
      <top style="medium"/>
      <bottom style="medium"/>
    </border>
    <border>
      <left style="thin">
        <color indexed="2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55"/>
      </left>
      <right style="thin">
        <color indexed="55"/>
      </right>
      <top style="thin"/>
      <bottom style="thin">
        <color indexed="55"/>
      </bottom>
    </border>
    <border>
      <left style="thin">
        <color indexed="55"/>
      </left>
      <right>
        <color indexed="63"/>
      </right>
      <top style="thin"/>
      <bottom style="thin">
        <color indexed="55"/>
      </bottom>
    </border>
    <border>
      <left style="thin">
        <color indexed="23"/>
      </left>
      <right style="thin"/>
      <top style="thin"/>
      <bottom style="thin">
        <color indexed="23"/>
      </bottom>
    </border>
    <border>
      <left style="thin">
        <color indexed="23"/>
      </left>
      <right style="thin"/>
      <top style="thin">
        <color indexed="23"/>
      </top>
      <bottom style="thin">
        <color indexed="23"/>
      </bottom>
    </border>
    <border>
      <left style="thin">
        <color indexed="55"/>
      </left>
      <right style="thin">
        <color indexed="55"/>
      </right>
      <top style="thick">
        <color indexed="55"/>
      </top>
      <bottom style="thin">
        <color indexed="55"/>
      </bottom>
    </border>
    <border>
      <left style="thin">
        <color indexed="55"/>
      </left>
      <right style="thick">
        <color indexed="55"/>
      </right>
      <top style="thin">
        <color indexed="55"/>
      </top>
      <bottom style="thin">
        <color indexed="55"/>
      </bottom>
    </border>
    <border>
      <left style="thin">
        <color indexed="55"/>
      </left>
      <right style="thin">
        <color indexed="55"/>
      </right>
      <top style="thin"/>
      <bottom style="thin"/>
    </border>
    <border>
      <left style="thin">
        <color indexed="55"/>
      </left>
      <right style="thin"/>
      <top style="thin"/>
      <bottom style="thin"/>
    </border>
    <border>
      <left style="thin">
        <color indexed="55"/>
      </left>
      <right style="medium"/>
      <top style="thin">
        <color indexed="55"/>
      </top>
      <bottom style="thin">
        <color indexed="55"/>
      </bottom>
    </border>
    <border>
      <left style="thin">
        <color indexed="55"/>
      </left>
      <right style="medium"/>
      <top style="thin">
        <color indexed="55"/>
      </top>
      <bottom style="mediu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thin">
        <color indexed="23"/>
      </left>
      <right style="thin">
        <color indexed="23"/>
      </right>
      <top style="thin"/>
      <bottom style="thin">
        <color indexed="23"/>
      </bottom>
    </border>
    <border>
      <left>
        <color indexed="63"/>
      </left>
      <right>
        <color indexed="63"/>
      </right>
      <top style="mediumDashed">
        <color indexed="23"/>
      </top>
      <bottom>
        <color indexed="63"/>
      </bottom>
    </border>
    <border>
      <left style="medium"/>
      <right style="thin">
        <color indexed="55"/>
      </right>
      <top style="medium"/>
      <bottom>
        <color indexed="63"/>
      </bottom>
    </border>
    <border>
      <left style="thin">
        <color indexed="55"/>
      </left>
      <right style="medium"/>
      <top style="medium"/>
      <bottom style="thin"/>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style="thin">
        <color indexed="55"/>
      </right>
      <top>
        <color indexed="63"/>
      </top>
      <bottom style="thin">
        <color indexed="55"/>
      </bottom>
    </border>
    <border>
      <left style="thin">
        <color indexed="55"/>
      </left>
      <right style="medium"/>
      <top style="thin"/>
      <bottom style="thin"/>
    </border>
    <border>
      <left style="medium"/>
      <right>
        <color indexed="63"/>
      </right>
      <top>
        <color indexed="63"/>
      </top>
      <bottom>
        <color indexed="63"/>
      </bottom>
    </border>
    <border>
      <left style="medium"/>
      <right>
        <color indexed="63"/>
      </right>
      <top>
        <color indexed="63"/>
      </top>
      <bottom style="thin">
        <color indexed="55"/>
      </bottom>
    </border>
    <border>
      <left style="medium"/>
      <right>
        <color indexed="63"/>
      </right>
      <top style="thin">
        <color indexed="55"/>
      </top>
      <bottom>
        <color indexed="63"/>
      </bottom>
    </border>
    <border>
      <left style="thin">
        <color indexed="55"/>
      </left>
      <right style="medium"/>
      <top style="thin">
        <color indexed="55"/>
      </top>
      <bottom>
        <color indexed="63"/>
      </bottom>
    </border>
    <border>
      <left style="medium"/>
      <right style="thin">
        <color indexed="55"/>
      </right>
      <top style="thin"/>
      <bottom style="medium"/>
    </border>
    <border>
      <left style="thin">
        <color indexed="55"/>
      </left>
      <right style="medium"/>
      <top style="thin"/>
      <bottom style="medium"/>
    </border>
    <border>
      <left style="thick">
        <color indexed="51"/>
      </left>
      <right style="thick">
        <color indexed="51"/>
      </right>
      <top style="thick">
        <color indexed="51"/>
      </top>
      <bottom>
        <color indexed="63"/>
      </bottom>
    </border>
    <border>
      <left style="thick">
        <color indexed="51"/>
      </left>
      <right style="thick">
        <color indexed="51"/>
      </right>
      <top>
        <color indexed="63"/>
      </top>
      <bottom style="thick">
        <color indexed="51"/>
      </bottom>
    </border>
    <border>
      <left style="medium"/>
      <right style="medium"/>
      <top style="medium"/>
      <bottom style="medium"/>
    </border>
    <border>
      <left style="thin"/>
      <right style="thin">
        <color indexed="55"/>
      </right>
      <top style="thin"/>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top>
        <color indexed="63"/>
      </top>
      <bottom style="thin"/>
    </border>
    <border>
      <left>
        <color indexed="63"/>
      </left>
      <right style="thin">
        <color indexed="55"/>
      </right>
      <top style="thin">
        <color indexed="55"/>
      </top>
      <bottom style="medium"/>
    </border>
    <border>
      <left style="thin">
        <color indexed="55"/>
      </left>
      <right>
        <color indexed="63"/>
      </right>
      <top>
        <color indexed="63"/>
      </top>
      <bottom style="thin">
        <color indexed="23"/>
      </bottom>
    </border>
    <border>
      <left style="thin"/>
      <right style="thin">
        <color indexed="23"/>
      </right>
      <top style="thin"/>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55"/>
      </left>
      <right style="thin"/>
      <top style="thin"/>
      <bottom style="thin">
        <color indexed="55"/>
      </bottom>
    </border>
    <border>
      <left style="thin"/>
      <right>
        <color indexed="63"/>
      </right>
      <top>
        <color indexed="63"/>
      </top>
      <bottom>
        <color indexed="63"/>
      </bottom>
    </border>
    <border>
      <left style="thin"/>
      <right>
        <color indexed="63"/>
      </right>
      <top style="thin"/>
      <bottom style="thin">
        <color indexed="23"/>
      </bottom>
    </border>
    <border>
      <left style="thin"/>
      <right>
        <color indexed="63"/>
      </right>
      <top style="thin">
        <color indexed="23"/>
      </top>
      <bottom style="thin">
        <color indexed="23"/>
      </bottom>
    </border>
    <border>
      <left style="thin"/>
      <right>
        <color indexed="63"/>
      </right>
      <top style="thin">
        <color indexed="23"/>
      </top>
      <bottom style="thin"/>
    </border>
    <border>
      <left>
        <color indexed="63"/>
      </left>
      <right style="thin"/>
      <top style="thin"/>
      <bottom style="thin"/>
    </border>
    <border>
      <left>
        <color indexed="63"/>
      </left>
      <right style="thin"/>
      <top style="thin"/>
      <bottom style="thin">
        <color indexed="23"/>
      </bottom>
    </border>
    <border>
      <left>
        <color indexed="63"/>
      </left>
      <right style="thin"/>
      <top style="thin">
        <color indexed="23"/>
      </top>
      <bottom style="thin">
        <color indexed="23"/>
      </bottom>
    </border>
    <border>
      <left>
        <color indexed="63"/>
      </left>
      <right style="thin"/>
      <top style="thin">
        <color indexed="23"/>
      </top>
      <bottom style="thin"/>
    </border>
    <border>
      <left style="thin">
        <color indexed="23"/>
      </left>
      <right style="thin">
        <color indexed="23"/>
      </right>
      <top style="thin"/>
      <bottom style="thin"/>
    </border>
    <border>
      <left style="thin">
        <color indexed="23"/>
      </left>
      <right style="thin"/>
      <top>
        <color indexed="63"/>
      </top>
      <bottom>
        <color indexed="63"/>
      </bottom>
    </border>
    <border>
      <left style="thin"/>
      <right style="thin">
        <color indexed="55"/>
      </right>
      <top style="thin"/>
      <bottom style="thin">
        <color indexed="55"/>
      </bottom>
    </border>
    <border>
      <left style="thin"/>
      <right style="thin">
        <color indexed="55"/>
      </right>
      <top>
        <color indexed="63"/>
      </top>
      <bottom style="thin"/>
    </border>
    <border>
      <left style="thin"/>
      <right style="thin">
        <color indexed="55"/>
      </right>
      <top style="thin">
        <color indexed="55"/>
      </top>
      <bottom style="thin">
        <color indexed="23"/>
      </bottom>
    </border>
    <border>
      <left style="thin">
        <color indexed="55"/>
      </left>
      <right style="thin">
        <color indexed="55"/>
      </right>
      <top style="thin">
        <color indexed="55"/>
      </top>
      <bottom style="thin">
        <color indexed="23"/>
      </bottom>
    </border>
    <border>
      <left style="thin">
        <color indexed="55"/>
      </left>
      <right style="thin"/>
      <top style="thin">
        <color indexed="55"/>
      </top>
      <bottom style="thin">
        <color indexed="23"/>
      </bottom>
    </border>
    <border>
      <left style="thin">
        <color indexed="23"/>
      </left>
      <right style="thin">
        <color indexed="23"/>
      </right>
      <top>
        <color indexed="63"/>
      </top>
      <bottom style="thin"/>
    </border>
    <border>
      <left style="thin">
        <color indexed="23"/>
      </left>
      <right style="thin"/>
      <top>
        <color indexed="63"/>
      </top>
      <bottom style="thin"/>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55"/>
      </left>
      <right style="thin"/>
      <top>
        <color indexed="63"/>
      </top>
      <bottom style="thin"/>
    </border>
    <border>
      <left style="thin"/>
      <right style="thin">
        <color indexed="23"/>
      </right>
      <top style="thin"/>
      <bottom style="thin"/>
    </border>
    <border>
      <left>
        <color indexed="63"/>
      </left>
      <right>
        <color indexed="63"/>
      </right>
      <top style="thin"/>
      <bottom style="thin"/>
    </border>
    <border>
      <left style="medium"/>
      <right style="thin">
        <color indexed="55"/>
      </right>
      <top style="thin"/>
      <bottom style="thin"/>
    </border>
    <border>
      <left style="hair">
        <color indexed="23"/>
      </left>
      <right style="thin"/>
      <top style="thin"/>
      <bottom style="thin"/>
    </border>
    <border>
      <left style="thin">
        <color indexed="23"/>
      </left>
      <right>
        <color indexed="63"/>
      </right>
      <top style="thin"/>
      <bottom style="thin">
        <color indexed="23"/>
      </bottom>
    </border>
    <border>
      <left style="thin">
        <color indexed="9"/>
      </left>
      <right>
        <color indexed="63"/>
      </right>
      <top style="thin">
        <color indexed="9"/>
      </top>
      <bottom style="thin">
        <color indexed="9"/>
      </bottom>
    </border>
    <border>
      <left style="medium"/>
      <right style="thin">
        <color indexed="23"/>
      </right>
      <top style="thin"/>
      <bottom style="thin">
        <color indexed="23"/>
      </bottom>
    </border>
    <border>
      <left style="thin">
        <color indexed="23"/>
      </left>
      <right style="medium"/>
      <top style="thin"/>
      <bottom style="thin">
        <color indexed="23"/>
      </bottom>
    </border>
    <border>
      <left>
        <color indexed="63"/>
      </left>
      <right style="thin">
        <color indexed="23"/>
      </right>
      <top style="thin"/>
      <bottom style="thin">
        <color indexed="23"/>
      </bottom>
    </border>
    <border>
      <left style="thin">
        <color indexed="23"/>
      </left>
      <right style="thin"/>
      <top style="thin"/>
      <bottom>
        <color indexed="63"/>
      </bottom>
    </border>
    <border>
      <left style="thin"/>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medium"/>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style="thin"/>
    </border>
    <border>
      <left style="medium"/>
      <right style="thin">
        <color indexed="23"/>
      </right>
      <top style="thin">
        <color indexed="23"/>
      </top>
      <bottom style="thin"/>
    </border>
    <border>
      <left>
        <color indexed="63"/>
      </left>
      <right style="thin">
        <color indexed="23"/>
      </right>
      <top style="thin">
        <color indexed="23"/>
      </top>
      <bottom style="thin"/>
    </border>
    <border>
      <left style="thin">
        <color indexed="23"/>
      </left>
      <right style="thin"/>
      <top>
        <color indexed="63"/>
      </top>
      <bottom style="thin">
        <color indexed="23"/>
      </bottom>
    </border>
    <border>
      <left style="thin">
        <color indexed="23"/>
      </left>
      <right>
        <color indexed="63"/>
      </right>
      <top style="thin"/>
      <bottom style="thin"/>
    </border>
    <border>
      <left style="medium"/>
      <right style="thin">
        <color indexed="23"/>
      </right>
      <top style="thin"/>
      <bottom style="thin"/>
    </border>
    <border>
      <left style="thin">
        <color indexed="23"/>
      </left>
      <right style="medium"/>
      <top style="thin"/>
      <bottom style="thin"/>
    </border>
    <border>
      <left>
        <color indexed="63"/>
      </left>
      <right style="thin">
        <color indexed="23"/>
      </right>
      <top style="thin"/>
      <bottom style="thin"/>
    </border>
    <border>
      <left style="thin">
        <color indexed="55"/>
      </left>
      <right>
        <color indexed="63"/>
      </right>
      <top>
        <color indexed="63"/>
      </top>
      <bottom style="thin"/>
    </border>
    <border>
      <left style="medium"/>
      <right style="thin">
        <color indexed="55"/>
      </right>
      <top>
        <color indexed="63"/>
      </top>
      <bottom style="medium"/>
    </border>
    <border>
      <left style="thin">
        <color indexed="55"/>
      </left>
      <right style="thin">
        <color indexed="55"/>
      </right>
      <top>
        <color indexed="63"/>
      </top>
      <bottom style="medium"/>
    </border>
    <border>
      <left>
        <color indexed="63"/>
      </left>
      <right style="medium"/>
      <top>
        <color indexed="63"/>
      </top>
      <bottom style="medium"/>
    </border>
    <border>
      <left>
        <color indexed="63"/>
      </left>
      <right style="hair">
        <color indexed="63"/>
      </right>
      <top>
        <color indexed="63"/>
      </top>
      <bottom style="thin"/>
    </border>
    <border>
      <left style="hair">
        <color indexed="63"/>
      </left>
      <right style="thin"/>
      <top>
        <color indexed="63"/>
      </top>
      <bottom style="thin"/>
    </border>
    <border>
      <left style="thin"/>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23"/>
      </bottom>
    </border>
    <border>
      <left style="thick">
        <color indexed="55"/>
      </left>
      <right>
        <color indexed="63"/>
      </right>
      <top style="thin">
        <color indexed="55"/>
      </top>
      <bottom style="thin">
        <color indexed="55"/>
      </bottom>
    </border>
    <border>
      <left>
        <color indexed="63"/>
      </left>
      <right style="thin">
        <color indexed="55"/>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55"/>
      </left>
      <right style="thin">
        <color indexed="55"/>
      </right>
      <top style="medium"/>
      <bottom>
        <color indexed="63"/>
      </bottom>
    </border>
    <border>
      <left style="thin">
        <color indexed="55"/>
      </left>
      <right style="medium"/>
      <top style="medium"/>
      <bottom>
        <color indexed="63"/>
      </bottom>
    </border>
    <border>
      <left style="thin">
        <color indexed="55"/>
      </left>
      <right style="medium"/>
      <top>
        <color indexed="63"/>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55"/>
      </right>
      <top style="thin">
        <color indexed="55"/>
      </top>
      <bottom style="thin">
        <color indexed="23"/>
      </bottom>
    </border>
    <border>
      <left>
        <color indexed="63"/>
      </left>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color indexed="63"/>
      </right>
      <top style="medium"/>
      <bottom style="thin">
        <color indexed="55"/>
      </bottom>
    </border>
    <border>
      <left>
        <color indexed="63"/>
      </left>
      <right style="thin">
        <color indexed="55"/>
      </right>
      <top>
        <color indexed="63"/>
      </top>
      <bottom style="thin">
        <color indexed="55"/>
      </bottom>
    </border>
    <border>
      <left style="thin"/>
      <right style="thin">
        <color indexed="55"/>
      </right>
      <top style="thin"/>
      <bottom>
        <color indexed="63"/>
      </bottom>
    </border>
    <border>
      <left style="thin">
        <color indexed="55"/>
      </left>
      <right style="thin">
        <color indexed="55"/>
      </right>
      <top style="thin"/>
      <bottom>
        <color indexed="63"/>
      </bottom>
    </border>
    <border>
      <left style="thin"/>
      <right/>
      <top style="thin"/>
      <bottom style="thin"/>
    </border>
    <border>
      <left/>
      <right style="thin"/>
      <top style="thin"/>
      <bottom style="thin"/>
    </border>
    <border>
      <left style="thin">
        <color indexed="9"/>
      </left>
      <right>
        <color indexed="63"/>
      </right>
      <top>
        <color indexed="63"/>
      </top>
      <bottom>
        <color indexed="63"/>
      </bottom>
    </border>
    <border>
      <left style="thin">
        <color indexed="55"/>
      </left>
      <right style="thin">
        <color indexed="55"/>
      </right>
      <top style="thin">
        <color indexed="55"/>
      </top>
      <bottom>
        <color indexed="63"/>
      </bottom>
    </border>
    <border>
      <left style="thick">
        <color indexed="51"/>
      </left>
      <right style="thick">
        <color indexed="51"/>
      </right>
      <top>
        <color indexed="63"/>
      </top>
      <bottom>
        <color indexed="63"/>
      </bottom>
    </border>
    <border>
      <left>
        <color indexed="63"/>
      </left>
      <right>
        <color indexed="63"/>
      </right>
      <top style="thin">
        <color indexed="55"/>
      </top>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0" fillId="11" borderId="1" applyNumberFormat="0" applyAlignment="0">
      <protection locked="0"/>
    </xf>
    <xf numFmtId="0" fontId="41" fillId="10"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14" borderId="0" applyNumberFormat="0" applyBorder="0" applyAlignment="0" applyProtection="0"/>
    <xf numFmtId="0" fontId="2" fillId="0" borderId="0" applyNumberFormat="0" applyFill="0" applyBorder="0" applyAlignment="0" applyProtection="0"/>
    <xf numFmtId="0" fontId="42" fillId="2" borderId="2" applyNumberFormat="0" applyAlignment="0" applyProtection="0"/>
    <xf numFmtId="0" fontId="43" fillId="0" borderId="3" applyNumberFormat="0" applyFill="0" applyAlignment="0" applyProtection="0"/>
    <xf numFmtId="0" fontId="88" fillId="0" borderId="4" applyNumberFormat="0">
      <alignment horizontal="left" vertical="center" wrapText="1"/>
      <protection locked="0"/>
    </xf>
    <xf numFmtId="0" fontId="89" fillId="0" borderId="5">
      <alignment horizontal="left" vertical="center"/>
      <protection locked="0"/>
    </xf>
    <xf numFmtId="0" fontId="0" fillId="4" borderId="6" applyNumberFormat="0" applyFont="0" applyAlignment="0" applyProtection="0"/>
    <xf numFmtId="0" fontId="44" fillId="3" borderId="2" applyNumberFormat="0" applyAlignment="0" applyProtection="0"/>
    <xf numFmtId="0" fontId="45" fillId="15"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6" borderId="4" applyNumberFormat="0" applyFont="0" applyBorder="0" applyAlignment="0">
      <protection/>
    </xf>
    <xf numFmtId="0" fontId="90" fillId="0" borderId="4" applyNumberFormat="0" applyAlignment="0">
      <protection locked="0"/>
    </xf>
    <xf numFmtId="0" fontId="33" fillId="16" borderId="0" applyNumberFormat="0" applyBorder="0" applyAlignment="0" applyProtection="0"/>
    <xf numFmtId="0" fontId="49" fillId="2" borderId="7" applyNumberFormat="0" applyAlignment="0" applyProtection="0"/>
    <xf numFmtId="0" fontId="0"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0" borderId="10" applyNumberFormat="0" applyFill="0" applyAlignment="0" applyProtection="0"/>
    <xf numFmtId="0" fontId="54" fillId="0" borderId="0" applyNumberFormat="0" applyFill="0" applyBorder="0" applyAlignment="0" applyProtection="0"/>
    <xf numFmtId="0" fontId="91" fillId="0" borderId="0" applyNumberFormat="0" applyFill="0" applyBorder="0" applyAlignment="0" applyProtection="0"/>
    <xf numFmtId="0" fontId="34" fillId="0" borderId="11" applyNumberFormat="0" applyFill="0" applyAlignment="0" applyProtection="0"/>
    <xf numFmtId="0" fontId="55" fillId="17" borderId="12" applyNumberFormat="0" applyAlignment="0" applyProtection="0"/>
  </cellStyleXfs>
  <cellXfs count="575">
    <xf numFmtId="0" fontId="0" fillId="0" borderId="0" xfId="0" applyAlignment="1">
      <alignment/>
    </xf>
    <xf numFmtId="0" fontId="0" fillId="0" borderId="0" xfId="0" applyBorder="1" applyAlignment="1">
      <alignment/>
    </xf>
    <xf numFmtId="0" fontId="0" fillId="0" borderId="0" xfId="0" applyFill="1" applyBorder="1" applyAlignment="1">
      <alignment/>
    </xf>
    <xf numFmtId="0" fontId="1" fillId="0" borderId="0" xfId="0" applyFont="1" applyBorder="1" applyAlignment="1">
      <alignment/>
    </xf>
    <xf numFmtId="0" fontId="0" fillId="0" borderId="0" xfId="0" applyFill="1" applyBorder="1" applyAlignment="1" applyProtection="1">
      <alignment horizontal="left"/>
      <protection/>
    </xf>
    <xf numFmtId="0" fontId="4" fillId="0" borderId="0" xfId="0" applyFont="1" applyFill="1" applyBorder="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horizontal="left" vertical="center"/>
    </xf>
    <xf numFmtId="0" fontId="0" fillId="0" borderId="0" xfId="0" applyFill="1" applyBorder="1" applyAlignment="1" applyProtection="1">
      <alignment horizontal="left" vertical="center"/>
      <protection/>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7" fillId="0" borderId="0" xfId="0" applyFont="1" applyFill="1" applyBorder="1" applyAlignment="1">
      <alignment horizontal="centerContinuous"/>
    </xf>
    <xf numFmtId="0" fontId="7" fillId="0" borderId="0" xfId="0" applyFont="1" applyFill="1" applyBorder="1" applyAlignment="1">
      <alignment horizontal="center"/>
    </xf>
    <xf numFmtId="0" fontId="10" fillId="0" borderId="0" xfId="0" applyFont="1" applyAlignment="1">
      <alignment/>
    </xf>
    <xf numFmtId="0" fontId="0" fillId="18" borderId="0" xfId="0" applyFill="1" applyBorder="1" applyAlignment="1" applyProtection="1">
      <alignment horizontal="left"/>
      <protection/>
    </xf>
    <xf numFmtId="0" fontId="0" fillId="18" borderId="0" xfId="0" applyFill="1" applyAlignment="1">
      <alignment/>
    </xf>
    <xf numFmtId="0" fontId="0" fillId="0" borderId="0" xfId="0" applyFill="1" applyAlignment="1">
      <alignment/>
    </xf>
    <xf numFmtId="0" fontId="4" fillId="0" borderId="0" xfId="0" applyFont="1" applyBorder="1" applyAlignment="1">
      <alignment/>
    </xf>
    <xf numFmtId="0" fontId="4" fillId="0" borderId="0" xfId="0" applyFont="1" applyFill="1" applyAlignment="1">
      <alignment/>
    </xf>
    <xf numFmtId="0" fontId="4" fillId="18" borderId="0" xfId="0" applyFont="1" applyFill="1" applyBorder="1" applyAlignment="1" applyProtection="1">
      <alignment horizontal="left"/>
      <protection/>
    </xf>
    <xf numFmtId="0" fontId="4" fillId="18" borderId="0" xfId="0" applyFont="1" applyFill="1" applyAlignment="1">
      <alignment/>
    </xf>
    <xf numFmtId="0" fontId="4" fillId="18" borderId="0" xfId="0" applyFont="1" applyFill="1" applyBorder="1" applyAlignment="1">
      <alignment vertical="center"/>
    </xf>
    <xf numFmtId="0" fontId="4" fillId="0" borderId="0" xfId="0" applyFont="1" applyFill="1" applyBorder="1" applyAlignment="1" applyProtection="1">
      <alignment horizontal="left"/>
      <protection/>
    </xf>
    <xf numFmtId="9" fontId="0" fillId="0" borderId="0" xfId="0" applyNumberFormat="1" applyBorder="1" applyAlignment="1">
      <alignment horizontal="right"/>
    </xf>
    <xf numFmtId="0" fontId="4" fillId="0" borderId="0" xfId="0" applyFont="1" applyAlignment="1">
      <alignment vertical="center" wrapText="1"/>
    </xf>
    <xf numFmtId="0" fontId="0" fillId="18" borderId="0" xfId="0" applyFill="1" applyBorder="1" applyAlignment="1" applyProtection="1">
      <alignment horizontal="left" vertical="center"/>
      <protection/>
    </xf>
    <xf numFmtId="0" fontId="0" fillId="18" borderId="0" xfId="0" applyFill="1" applyAlignment="1">
      <alignment vertical="center"/>
    </xf>
    <xf numFmtId="0" fontId="8" fillId="0" borderId="0" xfId="0" applyFont="1" applyAlignment="1">
      <alignment/>
    </xf>
    <xf numFmtId="0" fontId="1" fillId="0" borderId="0" xfId="0" applyFont="1" applyAlignment="1">
      <alignment/>
    </xf>
    <xf numFmtId="0" fontId="12" fillId="0" borderId="0" xfId="0" applyFont="1" applyAlignment="1">
      <alignment horizontal="left" vertical="center"/>
    </xf>
    <xf numFmtId="0" fontId="1" fillId="0" borderId="0" xfId="0" applyFont="1" applyFill="1" applyBorder="1" applyAlignment="1">
      <alignment/>
    </xf>
    <xf numFmtId="0" fontId="1" fillId="0" borderId="0" xfId="0" applyFont="1" applyFill="1" applyBorder="1" applyAlignment="1" applyProtection="1">
      <alignment horizontal="left"/>
      <protection/>
    </xf>
    <xf numFmtId="0" fontId="8" fillId="0" borderId="0" xfId="0" applyFont="1" applyAlignment="1">
      <alignment wrapText="1"/>
    </xf>
    <xf numFmtId="169" fontId="1" fillId="0" borderId="0" xfId="0" applyNumberFormat="1" applyFont="1" applyBorder="1" applyAlignment="1">
      <alignment horizontal="center"/>
    </xf>
    <xf numFmtId="0" fontId="1"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 fillId="0" borderId="0" xfId="0" applyFont="1" applyFill="1" applyAlignment="1">
      <alignment/>
    </xf>
    <xf numFmtId="0" fontId="19" fillId="0" borderId="0" xfId="0" applyFont="1" applyAlignment="1">
      <alignment horizontal="left" vertical="center"/>
    </xf>
    <xf numFmtId="0" fontId="20" fillId="0" borderId="0" xfId="0" applyFont="1" applyAlignment="1">
      <alignment/>
    </xf>
    <xf numFmtId="0" fontId="5" fillId="0" borderId="0" xfId="0" applyFont="1" applyAlignment="1">
      <alignment horizontal="left" vertical="center"/>
    </xf>
    <xf numFmtId="0" fontId="21" fillId="0" borderId="0" xfId="0" applyFont="1" applyAlignment="1">
      <alignment horizontal="left" vertical="center"/>
    </xf>
    <xf numFmtId="0" fontId="22" fillId="10" borderId="13" xfId="0" applyFont="1" applyFill="1" applyBorder="1" applyAlignment="1">
      <alignment horizontal="left" vertical="center"/>
    </xf>
    <xf numFmtId="0" fontId="22" fillId="10" borderId="1" xfId="0" applyFont="1" applyFill="1" applyBorder="1" applyAlignment="1">
      <alignment horizontal="center" vertical="center" wrapText="1"/>
    </xf>
    <xf numFmtId="0" fontId="13" fillId="0" borderId="0" xfId="0" applyFont="1" applyAlignment="1">
      <alignment/>
    </xf>
    <xf numFmtId="0" fontId="12" fillId="0" borderId="0" xfId="0" applyFont="1" applyAlignment="1">
      <alignment horizontal="centerContinuous" wrapText="1"/>
    </xf>
    <xf numFmtId="0" fontId="14" fillId="0" borderId="0" xfId="0" applyFont="1" applyAlignment="1">
      <alignment horizontal="centerContinuous" wrapText="1"/>
    </xf>
    <xf numFmtId="0" fontId="14" fillId="0" borderId="0" xfId="0" applyFont="1" applyAlignment="1">
      <alignment wrapText="1"/>
    </xf>
    <xf numFmtId="0" fontId="14" fillId="0" borderId="0" xfId="0" applyFont="1" applyAlignment="1">
      <alignment/>
    </xf>
    <xf numFmtId="0" fontId="14" fillId="0" borderId="0" xfId="0" applyFont="1" applyFill="1" applyBorder="1" applyAlignment="1">
      <alignment wrapText="1"/>
    </xf>
    <xf numFmtId="169" fontId="14" fillId="0" borderId="0" xfId="0" applyNumberFormat="1" applyFont="1" applyFill="1" applyBorder="1" applyAlignment="1">
      <alignment wrapText="1"/>
    </xf>
    <xf numFmtId="0" fontId="11" fillId="0" borderId="0" xfId="0" applyFont="1" applyAlignment="1">
      <alignment/>
    </xf>
    <xf numFmtId="0" fontId="11" fillId="0" borderId="0" xfId="0" applyFont="1" applyBorder="1" applyAlignment="1">
      <alignment/>
    </xf>
    <xf numFmtId="0" fontId="14" fillId="0" borderId="0" xfId="0" applyFont="1" applyFill="1" applyBorder="1" applyAlignment="1">
      <alignment/>
    </xf>
    <xf numFmtId="0" fontId="14" fillId="0" borderId="0" xfId="0" applyFont="1" applyAlignment="1">
      <alignment horizontal="centerContinuous"/>
    </xf>
    <xf numFmtId="0" fontId="13" fillId="0" borderId="0" xfId="0" applyFont="1" applyFill="1" applyBorder="1" applyAlignment="1">
      <alignment horizontal="center" wrapText="1"/>
    </xf>
    <xf numFmtId="0" fontId="14" fillId="0" borderId="0" xfId="0" applyFont="1" applyFill="1" applyAlignment="1">
      <alignment wrapText="1"/>
    </xf>
    <xf numFmtId="169" fontId="14" fillId="2" borderId="1" xfId="0" applyNumberFormat="1" applyFont="1" applyFill="1" applyBorder="1" applyAlignment="1">
      <alignment vertical="center" wrapText="1"/>
    </xf>
    <xf numFmtId="0" fontId="16" fillId="0" borderId="0" xfId="0" applyFont="1" applyBorder="1" applyAlignment="1">
      <alignment/>
    </xf>
    <xf numFmtId="0" fontId="22" fillId="10" borderId="13" xfId="0" applyFont="1" applyFill="1" applyBorder="1" applyAlignment="1">
      <alignment horizontal="center" vertical="center"/>
    </xf>
    <xf numFmtId="0" fontId="22" fillId="10" borderId="14" xfId="0" applyFont="1" applyFill="1" applyBorder="1" applyAlignment="1">
      <alignment horizontal="center" vertical="center"/>
    </xf>
    <xf numFmtId="0" fontId="1" fillId="0" borderId="0" xfId="0" applyFont="1" applyFill="1" applyBorder="1" applyAlignment="1" applyProtection="1">
      <alignment horizontal="left" vertical="center"/>
      <protection/>
    </xf>
    <xf numFmtId="0" fontId="4" fillId="18" borderId="0" xfId="0" applyFont="1" applyFill="1" applyBorder="1" applyAlignment="1" applyProtection="1">
      <alignment horizontal="left" vertical="center"/>
      <protection/>
    </xf>
    <xf numFmtId="0" fontId="4" fillId="18" borderId="0" xfId="0" applyFont="1" applyFill="1" applyAlignment="1">
      <alignment vertical="center"/>
    </xf>
    <xf numFmtId="0" fontId="4" fillId="0" borderId="0" xfId="0" applyFont="1" applyFill="1" applyBorder="1" applyAlignment="1">
      <alignment horizontal="center"/>
    </xf>
    <xf numFmtId="169" fontId="14" fillId="2" borderId="0" xfId="0" applyNumberFormat="1" applyFont="1" applyFill="1" applyBorder="1" applyAlignment="1">
      <alignment vertical="center" wrapText="1"/>
    </xf>
    <xf numFmtId="169" fontId="0" fillId="0" borderId="0" xfId="0" applyNumberFormat="1" applyAlignment="1">
      <alignment/>
    </xf>
    <xf numFmtId="0" fontId="22" fillId="10" borderId="15" xfId="0" applyFont="1" applyFill="1" applyBorder="1" applyAlignment="1">
      <alignment horizontal="center" vertical="center"/>
    </xf>
    <xf numFmtId="0" fontId="4" fillId="0" borderId="0" xfId="0" applyFont="1" applyBorder="1" applyAlignment="1">
      <alignment vertical="center"/>
    </xf>
    <xf numFmtId="0" fontId="14" fillId="2" borderId="0" xfId="0" applyFont="1" applyFill="1" applyBorder="1" applyAlignment="1">
      <alignment vertical="center" wrapText="1"/>
    </xf>
    <xf numFmtId="169" fontId="14" fillId="2" borderId="16" xfId="0" applyNumberFormat="1" applyFont="1" applyFill="1" applyBorder="1" applyAlignment="1">
      <alignment vertical="center" wrapText="1"/>
    </xf>
    <xf numFmtId="0" fontId="8" fillId="0" borderId="0" xfId="0" applyFont="1" applyAlignment="1">
      <alignment/>
    </xf>
    <xf numFmtId="0" fontId="22" fillId="10" borderId="17" xfId="0" applyFont="1" applyFill="1" applyBorder="1" applyAlignment="1">
      <alignment horizontal="left" vertical="center"/>
    </xf>
    <xf numFmtId="0" fontId="22" fillId="10" borderId="18" xfId="0" applyFont="1" applyFill="1" applyBorder="1" applyAlignment="1">
      <alignment horizontal="center" vertical="center"/>
    </xf>
    <xf numFmtId="0" fontId="22" fillId="10" borderId="19" xfId="0" applyFont="1" applyFill="1" applyBorder="1" applyAlignment="1">
      <alignment horizontal="center" vertical="center" wrapText="1"/>
    </xf>
    <xf numFmtId="0" fontId="22" fillId="10" borderId="20" xfId="0" applyFont="1" applyFill="1" applyBorder="1" applyAlignment="1">
      <alignment horizontal="center" vertical="center" wrapText="1"/>
    </xf>
    <xf numFmtId="0" fontId="22" fillId="10" borderId="20" xfId="0" applyFont="1" applyFill="1" applyBorder="1" applyAlignment="1">
      <alignment horizontal="left" vertical="center" wrapText="1"/>
    </xf>
    <xf numFmtId="169" fontId="22" fillId="10" borderId="21" xfId="0" applyNumberFormat="1" applyFont="1" applyFill="1" applyBorder="1" applyAlignment="1">
      <alignment horizontal="center" vertical="center" wrapText="1"/>
    </xf>
    <xf numFmtId="0" fontId="27" fillId="0" borderId="0" xfId="0" applyFont="1" applyAlignment="1">
      <alignment horizontal="left" vertical="center"/>
    </xf>
    <xf numFmtId="0" fontId="28" fillId="0" borderId="0" xfId="0" applyFont="1" applyAlignment="1">
      <alignment/>
    </xf>
    <xf numFmtId="0" fontId="29" fillId="0" borderId="0" xfId="0" applyFont="1" applyAlignment="1">
      <alignment horizontal="left" vertical="center"/>
    </xf>
    <xf numFmtId="0" fontId="1" fillId="0" borderId="22" xfId="0" applyFont="1" applyBorder="1" applyAlignment="1">
      <alignment/>
    </xf>
    <xf numFmtId="0" fontId="8" fillId="2" borderId="23" xfId="0" applyFont="1" applyFill="1" applyBorder="1" applyAlignment="1">
      <alignment horizontal="right" vertical="center" wrapText="1"/>
    </xf>
    <xf numFmtId="0" fontId="0" fillId="0" borderId="0" xfId="0" applyBorder="1" applyAlignment="1">
      <alignment/>
    </xf>
    <xf numFmtId="169" fontId="23"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24" fillId="0" borderId="0" xfId="0" applyFont="1" applyFill="1" applyAlignment="1">
      <alignment wrapText="1"/>
    </xf>
    <xf numFmtId="0" fontId="24" fillId="0" borderId="0" xfId="0" applyFont="1" applyFill="1" applyAlignment="1">
      <alignment/>
    </xf>
    <xf numFmtId="0" fontId="8" fillId="2" borderId="0" xfId="0" applyFont="1" applyFill="1" applyAlignment="1">
      <alignment wrapText="1"/>
    </xf>
    <xf numFmtId="0" fontId="8" fillId="0" borderId="0" xfId="0" applyFont="1" applyAlignment="1">
      <alignment wrapText="1"/>
    </xf>
    <xf numFmtId="0" fontId="1" fillId="2" borderId="0" xfId="0" applyFont="1" applyFill="1" applyBorder="1" applyAlignment="1" applyProtection="1">
      <alignment horizontal="left"/>
      <protection/>
    </xf>
    <xf numFmtId="171" fontId="23" fillId="10" borderId="24" xfId="0" applyNumberFormat="1" applyFont="1" applyFill="1" applyBorder="1" applyAlignment="1">
      <alignment horizontal="right" vertical="center" wrapText="1" indent="2"/>
    </xf>
    <xf numFmtId="169" fontId="1" fillId="0" borderId="0" xfId="0" applyNumberFormat="1" applyFont="1" applyAlignment="1">
      <alignment/>
    </xf>
    <xf numFmtId="0" fontId="8" fillId="0" borderId="0" xfId="0" applyFont="1" applyFill="1" applyAlignment="1">
      <alignment horizontal="centerContinuous" wrapText="1"/>
    </xf>
    <xf numFmtId="0" fontId="8" fillId="0" borderId="0" xfId="0" applyFont="1" applyFill="1" applyAlignment="1">
      <alignment/>
    </xf>
    <xf numFmtId="0" fontId="13" fillId="0" borderId="0" xfId="0" applyFont="1" applyFill="1" applyAlignment="1">
      <alignment/>
    </xf>
    <xf numFmtId="0" fontId="1" fillId="0" borderId="0" xfId="0" applyFont="1" applyFill="1" applyAlignment="1">
      <alignment horizontal="left" vertical="center"/>
    </xf>
    <xf numFmtId="0" fontId="8" fillId="0" borderId="0" xfId="0" applyFont="1" applyFill="1" applyAlignment="1">
      <alignment horizontal="centerContinuous" wrapText="1"/>
    </xf>
    <xf numFmtId="0" fontId="8" fillId="0" borderId="0" xfId="0" applyFont="1" applyFill="1" applyAlignment="1">
      <alignment wrapText="1"/>
    </xf>
    <xf numFmtId="0" fontId="8" fillId="0" borderId="0" xfId="0" applyFont="1" applyFill="1" applyAlignment="1">
      <alignment/>
    </xf>
    <xf numFmtId="0" fontId="1" fillId="0" borderId="0" xfId="0" applyFont="1" applyFill="1" applyAlignment="1">
      <alignment vertical="center"/>
    </xf>
    <xf numFmtId="0" fontId="14" fillId="0" borderId="0" xfId="0" applyFont="1" applyFill="1" applyAlignment="1">
      <alignment/>
    </xf>
    <xf numFmtId="0" fontId="14" fillId="0" borderId="0" xfId="0" applyFont="1" applyFill="1" applyBorder="1" applyAlignment="1">
      <alignment vertical="center" wrapText="1"/>
    </xf>
    <xf numFmtId="169" fontId="25" fillId="2" borderId="0" xfId="0" applyNumberFormat="1" applyFont="1" applyFill="1" applyBorder="1" applyAlignment="1">
      <alignment horizontal="center" vertical="center" wrapText="1"/>
    </xf>
    <xf numFmtId="0" fontId="22" fillId="0" borderId="23" xfId="0" applyFont="1" applyFill="1" applyBorder="1" applyAlignment="1">
      <alignment horizontal="left" vertical="center" wrapText="1"/>
    </xf>
    <xf numFmtId="169" fontId="25" fillId="19" borderId="1" xfId="0" applyNumberFormat="1" applyFont="1" applyFill="1" applyBorder="1" applyAlignment="1">
      <alignment horizontal="center" vertical="center" wrapText="1"/>
    </xf>
    <xf numFmtId="169" fontId="25" fillId="19" borderId="1" xfId="0" applyNumberFormat="1" applyFont="1" applyFill="1" applyBorder="1" applyAlignment="1">
      <alignment horizontal="center" vertical="center"/>
    </xf>
    <xf numFmtId="169" fontId="14" fillId="19" borderId="1" xfId="0" applyNumberFormat="1" applyFont="1" applyFill="1" applyBorder="1" applyAlignment="1">
      <alignment horizontal="right" vertical="center" wrapText="1"/>
    </xf>
    <xf numFmtId="169" fontId="23" fillId="10" borderId="1" xfId="0" applyNumberFormat="1" applyFont="1" applyFill="1" applyBorder="1" applyAlignment="1">
      <alignment horizontal="right" vertical="center" wrapText="1"/>
    </xf>
    <xf numFmtId="0" fontId="1" fillId="0" borderId="25" xfId="0" applyNumberFormat="1" applyFont="1" applyFill="1" applyBorder="1" applyAlignment="1" applyProtection="1">
      <alignment horizontal="justify" vertical="top"/>
      <protection locked="0"/>
    </xf>
    <xf numFmtId="0" fontId="0" fillId="0" borderId="25" xfId="0" applyFill="1" applyBorder="1" applyAlignment="1">
      <alignment/>
    </xf>
    <xf numFmtId="169" fontId="23" fillId="10" borderId="1" xfId="0" applyNumberFormat="1" applyFont="1" applyFill="1" applyBorder="1" applyAlignment="1">
      <alignment horizontal="center" wrapText="1"/>
    </xf>
    <xf numFmtId="0" fontId="23" fillId="10" borderId="26" xfId="0" applyFont="1" applyFill="1" applyBorder="1" applyAlignment="1">
      <alignment horizontal="center" vertical="center"/>
    </xf>
    <xf numFmtId="169" fontId="23" fillId="10" borderId="27" xfId="0" applyNumberFormat="1" applyFont="1" applyFill="1" applyBorder="1" applyAlignment="1">
      <alignment horizontal="center" vertical="center" wrapText="1"/>
    </xf>
    <xf numFmtId="169" fontId="23" fillId="10" borderId="28" xfId="0" applyNumberFormat="1" applyFont="1" applyFill="1" applyBorder="1" applyAlignment="1">
      <alignment horizontal="center" vertical="center" wrapText="1"/>
    </xf>
    <xf numFmtId="169" fontId="23" fillId="0" borderId="0" xfId="0" applyNumberFormat="1" applyFont="1" applyFill="1" applyBorder="1" applyAlignment="1">
      <alignment wrapText="1"/>
    </xf>
    <xf numFmtId="169" fontId="23" fillId="10" borderId="29" xfId="0" applyNumberFormat="1" applyFont="1" applyFill="1" applyBorder="1" applyAlignment="1">
      <alignment horizontal="center" wrapText="1"/>
    </xf>
    <xf numFmtId="0" fontId="1" fillId="0" borderId="25" xfId="0" applyFont="1" applyBorder="1" applyAlignment="1">
      <alignment vertical="center"/>
    </xf>
    <xf numFmtId="0" fontId="26" fillId="0" borderId="0" xfId="0" applyFont="1" applyAlignment="1" applyProtection="1">
      <alignment/>
      <protection hidden="1" locked="0"/>
    </xf>
    <xf numFmtId="0" fontId="1" fillId="0" borderId="1" xfId="0" applyFont="1" applyBorder="1" applyAlignment="1">
      <alignment horizontal="center" vertical="center" wrapText="1"/>
    </xf>
    <xf numFmtId="169" fontId="30" fillId="0" borderId="0" xfId="0" applyNumberFormat="1" applyFont="1" applyFill="1" applyBorder="1" applyAlignment="1">
      <alignment vertical="center" wrapText="1"/>
    </xf>
    <xf numFmtId="0" fontId="9" fillId="19" borderId="1" xfId="0" applyNumberFormat="1" applyFont="1" applyFill="1" applyBorder="1" applyAlignment="1">
      <alignment horizontal="left" vertical="center" indent="1"/>
    </xf>
    <xf numFmtId="0" fontId="9" fillId="19" borderId="14" xfId="0" applyNumberFormat="1" applyFont="1" applyFill="1" applyBorder="1" applyAlignment="1">
      <alignment horizontal="left" vertical="center" indent="1"/>
    </xf>
    <xf numFmtId="0" fontId="1" fillId="19" borderId="1" xfId="0" applyFont="1" applyFill="1" applyBorder="1" applyAlignment="1">
      <alignment horizontal="left" vertical="center" indent="1"/>
    </xf>
    <xf numFmtId="0" fontId="35" fillId="0" borderId="0" xfId="0" applyFont="1" applyBorder="1" applyAlignment="1">
      <alignment horizontal="left" vertical="center"/>
    </xf>
    <xf numFmtId="0" fontId="35" fillId="0" borderId="0" xfId="0" applyFont="1" applyAlignment="1">
      <alignment vertical="center"/>
    </xf>
    <xf numFmtId="0" fontId="1" fillId="19" borderId="30" xfId="0" applyFont="1" applyFill="1" applyBorder="1" applyAlignment="1">
      <alignment horizontal="left" vertical="center" indent="1"/>
    </xf>
    <xf numFmtId="0" fontId="1" fillId="19" borderId="31" xfId="0" applyFont="1" applyFill="1" applyBorder="1" applyAlignment="1">
      <alignment horizontal="left" vertical="center" indent="1"/>
    </xf>
    <xf numFmtId="0" fontId="14" fillId="19" borderId="30" xfId="0" applyFont="1" applyFill="1" applyBorder="1" applyAlignment="1">
      <alignment horizontal="left" vertical="center" indent="1"/>
    </xf>
    <xf numFmtId="169" fontId="23" fillId="10" borderId="1" xfId="0" applyNumberFormat="1" applyFont="1" applyFill="1" applyBorder="1" applyAlignment="1">
      <alignment horizontal="right" vertical="center" wrapText="1" indent="2"/>
    </xf>
    <xf numFmtId="169" fontId="23" fillId="10" borderId="14" xfId="0" applyNumberFormat="1" applyFont="1" applyFill="1" applyBorder="1" applyAlignment="1">
      <alignment horizontal="right" vertical="center" wrapText="1" indent="2"/>
    </xf>
    <xf numFmtId="169" fontId="37" fillId="6" borderId="1" xfId="50" applyNumberFormat="1" applyFont="1" applyFill="1" applyBorder="1" applyAlignment="1" applyProtection="1">
      <alignment horizontal="right" vertical="center" wrapText="1"/>
      <protection locked="0"/>
    </xf>
    <xf numFmtId="0" fontId="14" fillId="2" borderId="32" xfId="0" applyFont="1" applyFill="1" applyBorder="1" applyAlignment="1">
      <alignment vertical="center" wrapText="1"/>
    </xf>
    <xf numFmtId="0" fontId="22" fillId="10" borderId="33" xfId="0" applyFont="1" applyFill="1" applyBorder="1" applyAlignment="1">
      <alignment horizontal="left" vertical="center"/>
    </xf>
    <xf numFmtId="0" fontId="22" fillId="10" borderId="34" xfId="0" applyFont="1" applyFill="1" applyBorder="1" applyAlignment="1">
      <alignment horizontal="left" vertical="center"/>
    </xf>
    <xf numFmtId="0" fontId="22" fillId="10" borderId="35" xfId="0" applyFont="1" applyFill="1" applyBorder="1" applyAlignment="1">
      <alignment horizontal="left" vertical="center"/>
    </xf>
    <xf numFmtId="0" fontId="23" fillId="10" borderId="13" xfId="0" applyFont="1" applyFill="1" applyBorder="1" applyAlignment="1">
      <alignment horizontal="left" vertical="center"/>
    </xf>
    <xf numFmtId="171" fontId="25" fillId="19" borderId="1" xfId="0" applyNumberFormat="1" applyFont="1" applyFill="1" applyBorder="1" applyAlignment="1">
      <alignment horizontal="right" vertical="center" wrapText="1"/>
    </xf>
    <xf numFmtId="0" fontId="38" fillId="0" borderId="0" xfId="0" applyFont="1" applyAlignment="1">
      <alignment horizontal="left" vertical="center"/>
    </xf>
    <xf numFmtId="9" fontId="14" fillId="19" borderId="1" xfId="64" applyFont="1" applyFill="1" applyBorder="1" applyAlignment="1">
      <alignment horizontal="right" vertical="center" wrapText="1"/>
    </xf>
    <xf numFmtId="0" fontId="23" fillId="0" borderId="0" xfId="0" applyFont="1" applyFill="1" applyBorder="1" applyAlignment="1">
      <alignment horizontal="center"/>
    </xf>
    <xf numFmtId="9" fontId="10" fillId="0" borderId="0" xfId="0" applyNumberFormat="1" applyFont="1" applyFill="1" applyBorder="1" applyAlignment="1">
      <alignment horizontal="center" vertical="center"/>
    </xf>
    <xf numFmtId="171" fontId="14" fillId="19" borderId="1" xfId="64" applyNumberFormat="1" applyFont="1" applyFill="1" applyBorder="1" applyAlignment="1">
      <alignment horizontal="right" vertical="center" wrapText="1"/>
    </xf>
    <xf numFmtId="0" fontId="39" fillId="0" borderId="0" xfId="0" applyFont="1" applyFill="1" applyBorder="1" applyAlignment="1">
      <alignment horizontal="left" vertical="center"/>
    </xf>
    <xf numFmtId="9" fontId="14" fillId="2" borderId="0" xfId="64" applyFont="1" applyFill="1" applyBorder="1" applyAlignment="1">
      <alignment vertical="center" wrapText="1"/>
    </xf>
    <xf numFmtId="171" fontId="14" fillId="0" borderId="0" xfId="64" applyNumberFormat="1" applyFont="1" applyFill="1" applyBorder="1" applyAlignment="1">
      <alignment horizontal="right" vertical="center" wrapText="1"/>
    </xf>
    <xf numFmtId="0" fontId="22" fillId="10" borderId="33" xfId="0" applyFont="1" applyFill="1" applyBorder="1" applyAlignment="1">
      <alignment horizontal="centerContinuous" vertical="center"/>
    </xf>
    <xf numFmtId="0" fontId="22" fillId="10" borderId="36" xfId="0" applyFont="1" applyFill="1" applyBorder="1" applyAlignment="1">
      <alignment horizontal="centerContinuous" vertical="center"/>
    </xf>
    <xf numFmtId="0" fontId="22" fillId="10" borderId="24" xfId="0" applyFont="1" applyFill="1" applyBorder="1" applyAlignment="1">
      <alignment horizontal="centerContinuous" vertical="center"/>
    </xf>
    <xf numFmtId="169" fontId="30" fillId="10" borderId="1" xfId="0" applyNumberFormat="1" applyFont="1" applyFill="1" applyBorder="1" applyAlignment="1">
      <alignment vertical="center" wrapText="1"/>
    </xf>
    <xf numFmtId="0" fontId="7" fillId="0" borderId="0" xfId="0" applyFont="1" applyFill="1" applyBorder="1" applyAlignment="1">
      <alignment horizontal="left"/>
    </xf>
    <xf numFmtId="0" fontId="23" fillId="0" borderId="32" xfId="0" applyFont="1" applyFill="1" applyBorder="1" applyAlignment="1">
      <alignment horizontal="left" vertical="center"/>
    </xf>
    <xf numFmtId="0" fontId="56" fillId="0" borderId="0" xfId="0" applyFont="1" applyAlignment="1">
      <alignment/>
    </xf>
    <xf numFmtId="0" fontId="58" fillId="0" borderId="0" xfId="0" applyFont="1" applyAlignment="1">
      <alignment horizontal="left" vertical="center"/>
    </xf>
    <xf numFmtId="0" fontId="59" fillId="0" borderId="0" xfId="0" applyFont="1" applyFill="1" applyBorder="1" applyAlignment="1" applyProtection="1">
      <alignment horizontal="left"/>
      <protection/>
    </xf>
    <xf numFmtId="0" fontId="60" fillId="0" borderId="0" xfId="0" applyFont="1" applyAlignment="1">
      <alignment horizontal="centerContinuous" wrapText="1"/>
    </xf>
    <xf numFmtId="0" fontId="2" fillId="0" borderId="0" xfId="0" applyFont="1" applyAlignment="1">
      <alignment horizontal="centerContinuous" wrapText="1"/>
    </xf>
    <xf numFmtId="0" fontId="2" fillId="0" borderId="0" xfId="0" applyFont="1" applyAlignment="1">
      <alignment wrapText="1"/>
    </xf>
    <xf numFmtId="0" fontId="2" fillId="0" borderId="0" xfId="0" applyFont="1" applyAlignment="1">
      <alignment/>
    </xf>
    <xf numFmtId="0" fontId="56" fillId="0" borderId="0" xfId="0" applyFont="1" applyFill="1" applyBorder="1" applyAlignment="1" applyProtection="1">
      <alignment horizontal="left" vertical="center"/>
      <protection/>
    </xf>
    <xf numFmtId="0" fontId="56" fillId="0" borderId="0" xfId="0" applyFont="1" applyBorder="1" applyAlignment="1">
      <alignment/>
    </xf>
    <xf numFmtId="9" fontId="14" fillId="0" borderId="32" xfId="64" applyFont="1" applyFill="1" applyBorder="1" applyAlignment="1" applyProtection="1">
      <alignment horizontal="right" vertical="center" wrapText="1"/>
      <protection locked="0"/>
    </xf>
    <xf numFmtId="0" fontId="38" fillId="0" borderId="0" xfId="0" applyFont="1" applyBorder="1" applyAlignment="1">
      <alignment horizontal="left" vertical="center"/>
    </xf>
    <xf numFmtId="0" fontId="62" fillId="0" borderId="0" xfId="0" applyFont="1" applyFill="1" applyBorder="1" applyAlignment="1">
      <alignment horizontal="left" vertical="top"/>
    </xf>
    <xf numFmtId="0" fontId="23" fillId="10" borderId="13" xfId="0" applyFont="1" applyFill="1" applyBorder="1" applyAlignment="1">
      <alignment horizontal="left" vertical="center" wrapText="1"/>
    </xf>
    <xf numFmtId="0" fontId="63" fillId="0" borderId="0" xfId="0" applyFont="1" applyFill="1" applyBorder="1" applyAlignment="1">
      <alignment horizontal="left" vertical="center" indent="2"/>
    </xf>
    <xf numFmtId="49" fontId="37" fillId="8" borderId="1" xfId="0" applyNumberFormat="1" applyFont="1" applyFill="1" applyBorder="1" applyAlignment="1" applyProtection="1">
      <alignment horizontal="center" vertical="center" wrapText="1"/>
      <protection locked="0"/>
    </xf>
    <xf numFmtId="0" fontId="37" fillId="8" borderId="1" xfId="0" applyFont="1" applyFill="1" applyBorder="1" applyAlignment="1" applyProtection="1">
      <alignment horizontal="center" vertical="center" wrapText="1"/>
      <protection locked="0"/>
    </xf>
    <xf numFmtId="49" fontId="37" fillId="8" borderId="1" xfId="0" applyNumberFormat="1" applyFont="1" applyFill="1" applyBorder="1" applyAlignment="1" applyProtection="1">
      <alignment horizontal="right" vertical="center" wrapText="1"/>
      <protection locked="0"/>
    </xf>
    <xf numFmtId="169" fontId="37" fillId="8" borderId="1" xfId="0" applyNumberFormat="1" applyFont="1" applyFill="1" applyBorder="1" applyAlignment="1" applyProtection="1">
      <alignment horizontal="right" vertical="center" wrapText="1"/>
      <protection locked="0"/>
    </xf>
    <xf numFmtId="0" fontId="21" fillId="0" borderId="0" xfId="0" applyFont="1" applyAlignment="1">
      <alignment horizontal="left"/>
    </xf>
    <xf numFmtId="0" fontId="22" fillId="10" borderId="37" xfId="0" applyFont="1" applyFill="1" applyBorder="1" applyAlignment="1">
      <alignment horizontal="center" vertical="center"/>
    </xf>
    <xf numFmtId="0" fontId="1" fillId="0" borderId="0" xfId="0" applyFont="1" applyFill="1" applyAlignment="1">
      <alignment vertical="center" wrapText="1"/>
    </xf>
    <xf numFmtId="0" fontId="22" fillId="10" borderId="1" xfId="0" applyFont="1" applyFill="1" applyBorder="1" applyAlignment="1">
      <alignment horizontal="center" vertical="center"/>
    </xf>
    <xf numFmtId="0" fontId="1" fillId="0" borderId="38" xfId="0" applyFont="1" applyBorder="1" applyAlignment="1">
      <alignment horizontal="center" vertical="center" wrapText="1"/>
    </xf>
    <xf numFmtId="0" fontId="1" fillId="0" borderId="38" xfId="0" applyFont="1" applyBorder="1" applyAlignment="1">
      <alignment horizontal="center" vertical="center"/>
    </xf>
    <xf numFmtId="0" fontId="1" fillId="0" borderId="39" xfId="0" applyFont="1" applyFill="1" applyBorder="1" applyAlignment="1">
      <alignment horizontal="center" vertical="center" wrapText="1"/>
    </xf>
    <xf numFmtId="0" fontId="36" fillId="0" borderId="0" xfId="0" applyNumberFormat="1" applyFont="1" applyFill="1" applyBorder="1" applyAlignment="1" applyProtection="1">
      <alignment horizontal="left" vertical="center" indent="2"/>
      <protection locked="0"/>
    </xf>
    <xf numFmtId="0" fontId="0" fillId="0" borderId="0" xfId="0" applyFill="1" applyBorder="1" applyAlignment="1">
      <alignment horizontal="left" vertical="center" indent="2"/>
    </xf>
    <xf numFmtId="169" fontId="14" fillId="8" borderId="40" xfId="0" applyNumberFormat="1" applyFont="1" applyFill="1" applyBorder="1" applyAlignment="1">
      <alignment vertical="center" wrapText="1"/>
    </xf>
    <xf numFmtId="169" fontId="14" fillId="8" borderId="1" xfId="0" applyNumberFormat="1" applyFont="1" applyFill="1" applyBorder="1" applyAlignment="1">
      <alignment vertical="center" wrapText="1"/>
    </xf>
    <xf numFmtId="169" fontId="14" fillId="8" borderId="41" xfId="0" applyNumberFormat="1" applyFont="1" applyFill="1" applyBorder="1" applyAlignment="1">
      <alignment vertical="center" wrapText="1"/>
    </xf>
    <xf numFmtId="169" fontId="14" fillId="8" borderId="42" xfId="0" applyNumberFormat="1" applyFont="1" applyFill="1" applyBorder="1" applyAlignment="1">
      <alignment vertical="center" wrapText="1"/>
    </xf>
    <xf numFmtId="169" fontId="14" fillId="8" borderId="15" xfId="0" applyNumberFormat="1" applyFont="1" applyFill="1" applyBorder="1" applyAlignment="1">
      <alignment vertical="center" wrapText="1"/>
    </xf>
    <xf numFmtId="169" fontId="14" fillId="8" borderId="43" xfId="0" applyNumberFormat="1" applyFont="1" applyFill="1" applyBorder="1" applyAlignment="1">
      <alignment vertical="center" wrapText="1"/>
    </xf>
    <xf numFmtId="169" fontId="37" fillId="8"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right" vertical="center" indent="1"/>
    </xf>
    <xf numFmtId="171" fontId="14" fillId="19" borderId="0" xfId="64" applyNumberFormat="1" applyFont="1" applyFill="1" applyBorder="1" applyAlignment="1">
      <alignment horizontal="right" vertical="center" wrapText="1"/>
    </xf>
    <xf numFmtId="0" fontId="4" fillId="0" borderId="0" xfId="0" applyFont="1" applyAlignment="1">
      <alignment vertical="center"/>
    </xf>
    <xf numFmtId="169" fontId="66" fillId="0" borderId="0" xfId="0" applyNumberFormat="1" applyFont="1" applyFill="1" applyBorder="1" applyAlignment="1">
      <alignment vertical="center"/>
    </xf>
    <xf numFmtId="0" fontId="14" fillId="19" borderId="1" xfId="0" applyNumberFormat="1" applyFont="1" applyFill="1" applyBorder="1" applyAlignment="1" applyProtection="1">
      <alignment horizontal="center" vertical="center" wrapText="1"/>
      <protection/>
    </xf>
    <xf numFmtId="169" fontId="14" fillId="19" borderId="1" xfId="0" applyNumberFormat="1" applyFont="1" applyFill="1" applyBorder="1" applyAlignment="1" applyProtection="1">
      <alignment horizontal="center" vertical="center" wrapText="1"/>
      <protection/>
    </xf>
    <xf numFmtId="0" fontId="57" fillId="0" borderId="0" xfId="0" applyFont="1" applyAlignment="1">
      <alignment horizontal="left" vertical="center" indent="1"/>
    </xf>
    <xf numFmtId="0" fontId="56" fillId="0" borderId="0" xfId="0" applyFont="1" applyFill="1" applyBorder="1" applyAlignment="1">
      <alignment vertical="center"/>
    </xf>
    <xf numFmtId="0" fontId="63" fillId="0" borderId="0" xfId="0" applyFont="1" applyAlignment="1">
      <alignment horizontal="right" vertical="center"/>
    </xf>
    <xf numFmtId="183" fontId="63" fillId="0" borderId="0" xfId="0" applyNumberFormat="1" applyFont="1" applyBorder="1" applyAlignment="1">
      <alignment horizontal="left" vertical="center"/>
    </xf>
    <xf numFmtId="0" fontId="10" fillId="0" borderId="0" xfId="0" applyFont="1" applyAlignment="1">
      <alignment/>
    </xf>
    <xf numFmtId="0" fontId="22" fillId="10" borderId="17" xfId="0" applyFont="1" applyFill="1" applyBorder="1" applyAlignment="1">
      <alignment horizontal="center" vertical="center" wrapText="1"/>
    </xf>
    <xf numFmtId="174" fontId="37" fillId="8" borderId="1" xfId="0" applyNumberFormat="1" applyFont="1" applyFill="1" applyBorder="1" applyAlignment="1" applyProtection="1">
      <alignment horizontal="center" vertical="center" wrapText="1"/>
      <protection locked="0"/>
    </xf>
    <xf numFmtId="169" fontId="14" fillId="19" borderId="1" xfId="0" applyNumberFormat="1" applyFont="1" applyFill="1" applyBorder="1" applyAlignment="1" applyProtection="1">
      <alignment vertical="center" wrapText="1"/>
      <protection/>
    </xf>
    <xf numFmtId="174" fontId="37" fillId="8" borderId="1" xfId="0" applyNumberFormat="1" applyFont="1" applyFill="1" applyBorder="1" applyAlignment="1" applyProtection="1">
      <alignment vertical="center" wrapText="1"/>
      <protection locked="0"/>
    </xf>
    <xf numFmtId="169" fontId="37" fillId="8" borderId="1" xfId="0" applyNumberFormat="1" applyFont="1" applyFill="1" applyBorder="1" applyAlignment="1" applyProtection="1">
      <alignment vertical="center" wrapText="1"/>
      <protection locked="0"/>
    </xf>
    <xf numFmtId="11" fontId="1" fillId="0" borderId="0" xfId="0" applyNumberFormat="1" applyFont="1" applyAlignment="1">
      <alignment/>
    </xf>
    <xf numFmtId="11" fontId="1" fillId="0" borderId="0" xfId="0" applyNumberFormat="1" applyFont="1" applyFill="1" applyAlignment="1">
      <alignment/>
    </xf>
    <xf numFmtId="171" fontId="61" fillId="0" borderId="0" xfId="0" applyNumberFormat="1" applyFont="1" applyFill="1" applyBorder="1" applyAlignment="1">
      <alignment horizontal="right" vertical="center" wrapText="1" indent="2"/>
    </xf>
    <xf numFmtId="0" fontId="68" fillId="0" borderId="0" xfId="0" applyFont="1" applyAlignment="1">
      <alignment/>
    </xf>
    <xf numFmtId="0" fontId="69" fillId="0" borderId="0" xfId="0" applyFont="1" applyFill="1" applyBorder="1" applyAlignment="1">
      <alignment horizontal="left" vertical="top"/>
    </xf>
    <xf numFmtId="0" fontId="1" fillId="0" borderId="0" xfId="0" applyFont="1" applyFill="1" applyBorder="1" applyAlignment="1">
      <alignment horizontal="left"/>
    </xf>
    <xf numFmtId="0" fontId="13" fillId="0" borderId="0" xfId="0" applyFont="1" applyAlignment="1">
      <alignment/>
    </xf>
    <xf numFmtId="169" fontId="14" fillId="19" borderId="44" xfId="0" applyNumberFormat="1" applyFont="1" applyFill="1" applyBorder="1" applyAlignment="1" applyProtection="1">
      <alignment horizontal="center" vertical="center" wrapText="1"/>
      <protection/>
    </xf>
    <xf numFmtId="0" fontId="14" fillId="19" borderId="44" xfId="0" applyNumberFormat="1" applyFont="1" applyFill="1" applyBorder="1" applyAlignment="1" applyProtection="1">
      <alignment horizontal="center" vertical="center" wrapText="1"/>
      <protection/>
    </xf>
    <xf numFmtId="49" fontId="37" fillId="19" borderId="1" xfId="0" applyNumberFormat="1" applyFont="1" applyFill="1" applyBorder="1" applyAlignment="1" applyProtection="1">
      <alignment horizontal="center" vertical="center" wrapText="1"/>
      <protection/>
    </xf>
    <xf numFmtId="169" fontId="14" fillId="0" borderId="0" xfId="0" applyNumberFormat="1" applyFont="1" applyFill="1" applyBorder="1" applyAlignment="1">
      <alignment horizontal="right" vertical="center" wrapText="1"/>
    </xf>
    <xf numFmtId="169" fontId="23" fillId="0" borderId="0" xfId="0" applyNumberFormat="1" applyFont="1" applyFill="1" applyBorder="1" applyAlignment="1">
      <alignment horizontal="right" vertical="center" wrapText="1"/>
    </xf>
    <xf numFmtId="0" fontId="14" fillId="0" borderId="0" xfId="0" applyFont="1" applyFill="1" applyAlignment="1">
      <alignment horizontal="centerContinuous" wrapText="1"/>
    </xf>
    <xf numFmtId="169" fontId="14" fillId="0" borderId="0" xfId="0" applyNumberFormat="1" applyFont="1" applyFill="1" applyBorder="1" applyAlignment="1" applyProtection="1">
      <alignment vertical="center" wrapText="1"/>
      <protection/>
    </xf>
    <xf numFmtId="0" fontId="22" fillId="10" borderId="14" xfId="0" applyFont="1" applyFill="1" applyBorder="1" applyAlignment="1">
      <alignment horizontal="center" vertical="center" wrapText="1"/>
    </xf>
    <xf numFmtId="169" fontId="37" fillId="6" borderId="14" xfId="50" applyNumberFormat="1" applyFont="1" applyFill="1" applyBorder="1" applyAlignment="1" applyProtection="1">
      <alignment horizontal="right" vertical="center" wrapText="1"/>
      <protection locked="0"/>
    </xf>
    <xf numFmtId="171" fontId="23" fillId="0" borderId="0" xfId="0" applyNumberFormat="1" applyFont="1" applyFill="1" applyBorder="1" applyAlignment="1">
      <alignment horizontal="right" vertical="center" wrapText="1" indent="2"/>
    </xf>
    <xf numFmtId="0" fontId="14" fillId="0" borderId="0" xfId="0" applyFont="1" applyAlignment="1">
      <alignment vertical="center"/>
    </xf>
    <xf numFmtId="0" fontId="22" fillId="10" borderId="45" xfId="0" applyFont="1" applyFill="1" applyBorder="1" applyAlignment="1">
      <alignment horizontal="center" vertical="center" wrapText="1"/>
    </xf>
    <xf numFmtId="169" fontId="37" fillId="6" borderId="45" xfId="50" applyNumberFormat="1" applyFont="1" applyFill="1" applyBorder="1" applyAlignment="1" applyProtection="1">
      <alignment horizontal="right" vertical="center" wrapText="1"/>
      <protection locked="0"/>
    </xf>
    <xf numFmtId="169" fontId="23" fillId="10" borderId="45" xfId="0" applyNumberFormat="1" applyFont="1" applyFill="1" applyBorder="1" applyAlignment="1">
      <alignment horizontal="right" vertical="center" wrapText="1" indent="2"/>
    </xf>
    <xf numFmtId="0" fontId="1" fillId="5" borderId="1" xfId="0" applyFont="1" applyFill="1" applyBorder="1" applyAlignment="1">
      <alignment horizontal="center" vertical="center" wrapText="1"/>
    </xf>
    <xf numFmtId="0" fontId="1" fillId="0" borderId="0" xfId="0" applyFont="1" applyAlignment="1">
      <alignment horizontal="center" vertical="center"/>
    </xf>
    <xf numFmtId="0" fontId="14" fillId="0" borderId="0" xfId="0" applyFont="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9" fontId="1" fillId="5"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9" fontId="14" fillId="8" borderId="1" xfId="63" applyFont="1" applyFill="1" applyBorder="1" applyAlignment="1">
      <alignment horizontal="right" vertical="center" wrapText="1" indent="4"/>
    </xf>
    <xf numFmtId="0" fontId="4" fillId="0" borderId="0" xfId="0" applyFont="1" applyFill="1" applyBorder="1" applyAlignment="1">
      <alignment horizontal="left" vertical="center" indent="2"/>
    </xf>
    <xf numFmtId="0" fontId="7" fillId="0" borderId="0" xfId="0" applyFont="1" applyFill="1" applyBorder="1" applyAlignment="1">
      <alignment horizontal="left" vertical="center" indent="2"/>
    </xf>
    <xf numFmtId="0" fontId="71" fillId="0" borderId="0" xfId="0" applyFont="1" applyAlignment="1">
      <alignment horizontal="justify"/>
    </xf>
    <xf numFmtId="0" fontId="22" fillId="0" borderId="0" xfId="0" applyFont="1" applyFill="1" applyBorder="1" applyAlignment="1">
      <alignment horizontal="left" vertical="center"/>
    </xf>
    <xf numFmtId="1" fontId="72" fillId="0" borderId="0" xfId="63" applyNumberFormat="1" applyFont="1" applyFill="1" applyBorder="1" applyAlignment="1" applyProtection="1">
      <alignment horizontal="center" vertical="top" wrapText="1"/>
      <protection hidden="1" locked="0"/>
    </xf>
    <xf numFmtId="9" fontId="14" fillId="0" borderId="23" xfId="63" applyFont="1" applyFill="1" applyBorder="1" applyAlignment="1">
      <alignment horizontal="right" vertical="center" wrapText="1" indent="4"/>
    </xf>
    <xf numFmtId="9" fontId="14" fillId="0" borderId="0" xfId="63" applyFont="1" applyFill="1" applyBorder="1" applyAlignment="1">
      <alignment horizontal="right" vertical="center" wrapText="1" indent="4"/>
    </xf>
    <xf numFmtId="0" fontId="23" fillId="0" borderId="0" xfId="0" applyFont="1" applyFill="1" applyBorder="1" applyAlignment="1">
      <alignment horizontal="left" vertical="center"/>
    </xf>
    <xf numFmtId="0" fontId="13" fillId="0" borderId="0" xfId="0" applyFont="1" applyFill="1" applyAlignment="1">
      <alignment/>
    </xf>
    <xf numFmtId="0" fontId="12" fillId="0" borderId="0" xfId="0" applyFont="1" applyFill="1" applyAlignment="1">
      <alignment horizontal="centerContinuous" wrapText="1"/>
    </xf>
    <xf numFmtId="0" fontId="15" fillId="0" borderId="0" xfId="0" applyFont="1" applyFill="1" applyBorder="1" applyAlignment="1">
      <alignment vertical="top" wrapText="1"/>
    </xf>
    <xf numFmtId="0" fontId="14" fillId="0" borderId="0" xfId="0" applyFont="1" applyFill="1" applyBorder="1" applyAlignment="1">
      <alignment vertical="center"/>
    </xf>
    <xf numFmtId="0" fontId="1" fillId="19" borderId="1" xfId="0" applyFont="1" applyFill="1" applyBorder="1" applyAlignment="1">
      <alignment horizontal="center" vertical="center" wrapText="1"/>
    </xf>
    <xf numFmtId="0" fontId="1" fillId="19" borderId="45" xfId="0" applyFont="1" applyFill="1" applyBorder="1" applyAlignment="1">
      <alignment horizontal="center" vertical="center" wrapText="1"/>
    </xf>
    <xf numFmtId="0" fontId="4" fillId="0" borderId="0" xfId="0" applyFont="1" applyFill="1" applyAlignment="1">
      <alignment wrapText="1"/>
    </xf>
    <xf numFmtId="0" fontId="14" fillId="2" borderId="0" xfId="0" applyNumberFormat="1" applyFont="1" applyFill="1" applyBorder="1" applyAlignment="1">
      <alignment horizontal="center" vertical="center" wrapText="1"/>
    </xf>
    <xf numFmtId="169" fontId="14" fillId="6" borderId="46" xfId="0" applyNumberFormat="1" applyFont="1" applyFill="1" applyBorder="1" applyAlignment="1">
      <alignment vertical="center" wrapText="1"/>
    </xf>
    <xf numFmtId="169" fontId="14" fillId="6" borderId="47" xfId="0" applyNumberFormat="1" applyFont="1" applyFill="1" applyBorder="1" applyAlignment="1">
      <alignment vertical="center" wrapText="1"/>
    </xf>
    <xf numFmtId="0" fontId="67" fillId="0" borderId="0" xfId="0" applyFont="1" applyAlignment="1">
      <alignment horizontal="center" vertical="center"/>
    </xf>
    <xf numFmtId="190" fontId="37" fillId="8" borderId="1" xfId="0" applyNumberFormat="1" applyFont="1" applyFill="1" applyBorder="1" applyAlignment="1" applyProtection="1">
      <alignment horizontal="right" vertical="center" wrapText="1"/>
      <protection locked="0"/>
    </xf>
    <xf numFmtId="191" fontId="37" fillId="8" borderId="1" xfId="0" applyNumberFormat="1" applyFont="1" applyFill="1" applyBorder="1" applyAlignment="1" applyProtection="1">
      <alignment horizontal="right" vertical="center" wrapText="1"/>
      <protection locked="0"/>
    </xf>
    <xf numFmtId="181" fontId="37" fillId="8" borderId="1" xfId="0" applyNumberFormat="1" applyFont="1" applyFill="1" applyBorder="1" applyAlignment="1" applyProtection="1">
      <alignment horizontal="center" vertical="center" wrapText="1"/>
      <protection locked="0"/>
    </xf>
    <xf numFmtId="0" fontId="37" fillId="8" borderId="1" xfId="0" applyFont="1" applyFill="1" applyBorder="1" applyAlignment="1" applyProtection="1">
      <alignment horizontal="left" vertical="center" wrapText="1"/>
      <protection locked="0"/>
    </xf>
    <xf numFmtId="169" fontId="37" fillId="8" borderId="13" xfId="0" applyNumberFormat="1" applyFont="1" applyFill="1" applyBorder="1" applyAlignment="1" applyProtection="1">
      <alignment horizontal="center" vertical="center" wrapText="1"/>
      <protection locked="0"/>
    </xf>
    <xf numFmtId="169" fontId="37" fillId="8" borderId="48" xfId="0" applyNumberFormat="1" applyFont="1" applyFill="1" applyBorder="1" applyAlignment="1" applyProtection="1">
      <alignment horizontal="center" vertical="center" wrapText="1"/>
      <protection locked="0"/>
    </xf>
    <xf numFmtId="169" fontId="37" fillId="8" borderId="49" xfId="0" applyNumberFormat="1" applyFont="1" applyFill="1" applyBorder="1" applyAlignment="1" applyProtection="1">
      <alignment horizontal="center" vertical="center" wrapText="1"/>
      <protection locked="0"/>
    </xf>
    <xf numFmtId="0" fontId="37" fillId="8" borderId="50" xfId="0" applyNumberFormat="1" applyFont="1" applyFill="1" applyBorder="1" applyAlignment="1" applyProtection="1">
      <alignment horizontal="left" vertical="center" wrapText="1"/>
      <protection locked="0"/>
    </xf>
    <xf numFmtId="0" fontId="37" fillId="8" borderId="1" xfId="0" applyNumberFormat="1" applyFont="1" applyFill="1" applyBorder="1" applyAlignment="1" applyProtection="1">
      <alignment horizontal="left" vertical="center" wrapText="1"/>
      <protection locked="0"/>
    </xf>
    <xf numFmtId="0" fontId="37" fillId="8" borderId="1" xfId="0" applyNumberFormat="1" applyFont="1" applyFill="1" applyBorder="1" applyAlignment="1" applyProtection="1">
      <alignment vertical="center" wrapText="1"/>
      <protection locked="0"/>
    </xf>
    <xf numFmtId="0" fontId="37" fillId="8" borderId="51" xfId="0" applyNumberFormat="1" applyFont="1" applyFill="1" applyBorder="1" applyAlignment="1" applyProtection="1">
      <alignment horizontal="left" vertical="center" wrapText="1"/>
      <protection locked="0"/>
    </xf>
    <xf numFmtId="0" fontId="37" fillId="8" borderId="29" xfId="0" applyNumberFormat="1" applyFont="1" applyFill="1" applyBorder="1" applyAlignment="1" applyProtection="1">
      <alignment horizontal="left" vertical="center" wrapText="1"/>
      <protection locked="0"/>
    </xf>
    <xf numFmtId="0" fontId="37" fillId="8" borderId="29" xfId="0" applyNumberFormat="1" applyFont="1" applyFill="1" applyBorder="1" applyAlignment="1" applyProtection="1">
      <alignment vertical="center" wrapText="1"/>
      <protection locked="0"/>
    </xf>
    <xf numFmtId="169" fontId="37" fillId="8" borderId="29" xfId="0" applyNumberFormat="1" applyFont="1" applyFill="1" applyBorder="1" applyAlignment="1" applyProtection="1">
      <alignment horizontal="center" vertical="center" wrapText="1"/>
      <protection locked="0"/>
    </xf>
    <xf numFmtId="0" fontId="37" fillId="8" borderId="52" xfId="0" applyFont="1" applyFill="1" applyBorder="1" applyAlignment="1" applyProtection="1">
      <alignment horizontal="center" vertical="center"/>
      <protection locked="0"/>
    </xf>
    <xf numFmtId="0" fontId="37" fillId="19" borderId="1" xfId="0" applyNumberFormat="1" applyFont="1" applyFill="1" applyBorder="1" applyAlignment="1" applyProtection="1">
      <alignment horizontal="left" vertical="center" wrapText="1" indent="1"/>
      <protection/>
    </xf>
    <xf numFmtId="9" fontId="14" fillId="19" borderId="14" xfId="64" applyNumberFormat="1" applyFont="1" applyFill="1" applyBorder="1" applyAlignment="1">
      <alignment horizontal="center" vertical="center" wrapText="1"/>
    </xf>
    <xf numFmtId="9" fontId="4" fillId="0" borderId="0" xfId="0" applyNumberFormat="1" applyFont="1" applyAlignment="1">
      <alignment/>
    </xf>
    <xf numFmtId="0" fontId="6" fillId="19" borderId="13" xfId="0" applyFont="1" applyFill="1" applyBorder="1" applyAlignment="1" applyProtection="1">
      <alignment horizontal="right" vertical="center" wrapText="1"/>
      <protection locked="0"/>
    </xf>
    <xf numFmtId="169" fontId="6" fillId="19" borderId="14" xfId="0" applyNumberFormat="1" applyFont="1" applyFill="1" applyBorder="1" applyAlignment="1" applyProtection="1">
      <alignment horizontal="center" vertical="center" wrapText="1"/>
      <protection/>
    </xf>
    <xf numFmtId="0" fontId="22" fillId="10" borderId="13" xfId="0" applyFont="1" applyFill="1" applyBorder="1" applyAlignment="1" applyProtection="1">
      <alignment horizontal="right" vertical="center" wrapText="1"/>
      <protection locked="0"/>
    </xf>
    <xf numFmtId="169" fontId="22" fillId="10" borderId="14" xfId="0" applyNumberFormat="1" applyFont="1" applyFill="1" applyBorder="1" applyAlignment="1" applyProtection="1">
      <alignment horizontal="right" vertical="center" wrapText="1"/>
      <protection/>
    </xf>
    <xf numFmtId="0" fontId="4" fillId="0" borderId="0" xfId="0" applyFont="1" applyFill="1" applyAlignment="1">
      <alignment vertical="center" wrapText="1"/>
    </xf>
    <xf numFmtId="0" fontId="13" fillId="0" borderId="0" xfId="0" applyFont="1" applyFill="1" applyBorder="1" applyAlignment="1">
      <alignment horizontal="right" vertical="center" indent="1"/>
    </xf>
    <xf numFmtId="0" fontId="23" fillId="10" borderId="1" xfId="0" applyFont="1" applyFill="1" applyBorder="1" applyAlignment="1">
      <alignment horizontal="center" vertical="center" wrapText="1"/>
    </xf>
    <xf numFmtId="0" fontId="76" fillId="0" borderId="0" xfId="0" applyFont="1" applyFill="1" applyAlignment="1">
      <alignment horizontal="right" vertical="center"/>
    </xf>
    <xf numFmtId="0" fontId="77" fillId="0" borderId="0" xfId="0" applyFont="1" applyAlignment="1">
      <alignment vertical="center"/>
    </xf>
    <xf numFmtId="0" fontId="78" fillId="0" borderId="0" xfId="0" applyFont="1" applyFill="1" applyBorder="1" applyAlignment="1">
      <alignment horizontal="right" vertical="center"/>
    </xf>
    <xf numFmtId="169" fontId="58" fillId="0" borderId="0" xfId="0" applyNumberFormat="1" applyFont="1" applyFill="1" applyBorder="1" applyAlignment="1">
      <alignment horizontal="left" vertical="center"/>
    </xf>
    <xf numFmtId="0" fontId="13" fillId="0" borderId="53" xfId="0" applyFont="1" applyBorder="1" applyAlignment="1">
      <alignment/>
    </xf>
    <xf numFmtId="0" fontId="4" fillId="0" borderId="53" xfId="0" applyFont="1" applyBorder="1" applyAlignment="1">
      <alignment/>
    </xf>
    <xf numFmtId="0" fontId="22" fillId="10" borderId="54" xfId="0" applyFont="1" applyFill="1" applyBorder="1" applyAlignment="1">
      <alignment horizontal="left" vertical="center" wrapText="1"/>
    </xf>
    <xf numFmtId="171" fontId="25" fillId="20" borderId="55" xfId="64" applyNumberFormat="1" applyFont="1" applyFill="1" applyBorder="1" applyAlignment="1">
      <alignment horizontal="right" vertical="center" wrapText="1"/>
    </xf>
    <xf numFmtId="0" fontId="79" fillId="16" borderId="56" xfId="0" applyFont="1" applyFill="1" applyBorder="1" applyAlignment="1">
      <alignment horizontal="right" vertical="center" wrapText="1"/>
    </xf>
    <xf numFmtId="169" fontId="79" fillId="16" borderId="57" xfId="0" applyNumberFormat="1" applyFont="1" applyFill="1" applyBorder="1" applyAlignment="1">
      <alignment horizontal="left" vertical="center" wrapText="1" indent="1"/>
    </xf>
    <xf numFmtId="0" fontId="79" fillId="16" borderId="58" xfId="0" applyFont="1" applyFill="1" applyBorder="1" applyAlignment="1">
      <alignment horizontal="right" vertical="center" wrapText="1"/>
    </xf>
    <xf numFmtId="0" fontId="22" fillId="10" borderId="59" xfId="0" applyFont="1" applyFill="1" applyBorder="1" applyAlignment="1">
      <alignment horizontal="left" vertical="center" wrapText="1"/>
    </xf>
    <xf numFmtId="171" fontId="25" fillId="5" borderId="60" xfId="64" applyNumberFormat="1" applyFont="1" applyFill="1" applyBorder="1" applyAlignment="1">
      <alignment horizontal="right" vertical="center" wrapText="1"/>
    </xf>
    <xf numFmtId="0" fontId="79" fillId="16" borderId="61" xfId="0" applyFont="1" applyFill="1" applyBorder="1" applyAlignment="1">
      <alignment horizontal="right" vertical="center" wrapText="1"/>
    </xf>
    <xf numFmtId="0" fontId="79" fillId="16" borderId="62" xfId="0" applyFont="1" applyFill="1" applyBorder="1" applyAlignment="1">
      <alignment horizontal="right" vertical="center" wrapText="1"/>
    </xf>
    <xf numFmtId="0" fontId="22" fillId="10" borderId="50" xfId="0" applyFont="1" applyFill="1" applyBorder="1" applyAlignment="1">
      <alignment horizontal="left" vertical="center" wrapText="1"/>
    </xf>
    <xf numFmtId="171" fontId="25" fillId="20" borderId="48" xfId="64" applyNumberFormat="1" applyFont="1" applyFill="1" applyBorder="1" applyAlignment="1">
      <alignment horizontal="right" vertical="center" wrapText="1"/>
    </xf>
    <xf numFmtId="0" fontId="22" fillId="10" borderId="63" xfId="0" applyFont="1" applyFill="1" applyBorder="1" applyAlignment="1">
      <alignment horizontal="left" vertical="center"/>
    </xf>
    <xf numFmtId="171" fontId="25" fillId="19" borderId="64" xfId="64" applyNumberFormat="1" applyFont="1" applyFill="1" applyBorder="1" applyAlignment="1">
      <alignment horizontal="right" vertical="center" wrapText="1"/>
    </xf>
    <xf numFmtId="0" fontId="22" fillId="10" borderId="65" xfId="0" applyFont="1" applyFill="1" applyBorder="1" applyAlignment="1">
      <alignment horizontal="left" vertical="center" wrapText="1"/>
    </xf>
    <xf numFmtId="171" fontId="25" fillId="20" borderId="66" xfId="64" applyNumberFormat="1" applyFont="1" applyFill="1" applyBorder="1" applyAlignment="1">
      <alignment horizontal="right" vertical="center" wrapText="1"/>
    </xf>
    <xf numFmtId="0" fontId="22"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right" vertical="center" wrapText="1"/>
      <protection/>
    </xf>
    <xf numFmtId="171" fontId="25" fillId="19" borderId="1" xfId="64" applyNumberFormat="1" applyFont="1" applyFill="1" applyBorder="1" applyAlignment="1">
      <alignment horizontal="right" vertical="center" wrapText="1"/>
    </xf>
    <xf numFmtId="171" fontId="80" fillId="8" borderId="67" xfId="64" applyNumberFormat="1" applyFont="1" applyFill="1" applyBorder="1" applyAlignment="1" applyProtection="1">
      <alignment horizontal="right" vertical="center" wrapText="1"/>
      <protection locked="0"/>
    </xf>
    <xf numFmtId="171" fontId="80" fillId="8" borderId="68" xfId="64" applyNumberFormat="1" applyFont="1" applyFill="1" applyBorder="1" applyAlignment="1" applyProtection="1">
      <alignment horizontal="right" vertical="center" wrapText="1"/>
      <protection locked="0"/>
    </xf>
    <xf numFmtId="171" fontId="80" fillId="8" borderId="1" xfId="0" applyNumberFormat="1" applyFont="1" applyFill="1" applyBorder="1" applyAlignment="1" applyProtection="1">
      <alignment horizontal="right" vertical="center" wrapText="1"/>
      <protection locked="0"/>
    </xf>
    <xf numFmtId="171" fontId="80" fillId="19" borderId="1" xfId="0" applyNumberFormat="1" applyFont="1" applyFill="1" applyBorder="1" applyAlignment="1" applyProtection="1">
      <alignment horizontal="right" vertical="center" wrapText="1"/>
      <protection/>
    </xf>
    <xf numFmtId="169" fontId="23" fillId="10" borderId="1" xfId="0" applyNumberFormat="1" applyFont="1" applyFill="1" applyBorder="1" applyAlignment="1">
      <alignment vertical="center" wrapText="1"/>
    </xf>
    <xf numFmtId="9" fontId="74" fillId="19" borderId="1" xfId="64"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ill="1" applyAlignment="1">
      <alignment vertical="center"/>
    </xf>
    <xf numFmtId="0" fontId="0" fillId="0" borderId="0" xfId="0" applyFill="1" applyBorder="1" applyAlignment="1">
      <alignment vertical="center"/>
    </xf>
    <xf numFmtId="0" fontId="13" fillId="0" borderId="0" xfId="48" applyFont="1" applyFill="1" applyBorder="1" applyAlignment="1">
      <alignment horizontal="left" vertical="center" indent="2"/>
    </xf>
    <xf numFmtId="0" fontId="81" fillId="0" borderId="0" xfId="48" applyFont="1" applyFill="1" applyBorder="1" applyAlignment="1">
      <alignment horizontal="left" vertical="center" indent="1"/>
    </xf>
    <xf numFmtId="0" fontId="81" fillId="0" borderId="0" xfId="48" applyFont="1" applyFill="1" applyBorder="1" applyAlignment="1">
      <alignment horizontal="left" vertical="top"/>
    </xf>
    <xf numFmtId="0" fontId="11" fillId="0" borderId="0" xfId="0" applyFont="1" applyAlignment="1">
      <alignment horizontal="left"/>
    </xf>
    <xf numFmtId="0" fontId="6" fillId="8" borderId="69"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19" borderId="69" xfId="0" applyFill="1" applyBorder="1" applyAlignment="1">
      <alignment/>
    </xf>
    <xf numFmtId="0" fontId="0" fillId="10" borderId="69" xfId="0" applyFill="1" applyBorder="1" applyAlignment="1">
      <alignment/>
    </xf>
    <xf numFmtId="0" fontId="82" fillId="0" borderId="0" xfId="0" applyFont="1" applyAlignment="1">
      <alignment horizontal="center"/>
    </xf>
    <xf numFmtId="0" fontId="22" fillId="10" borderId="70" xfId="0" applyFont="1" applyFill="1" applyBorder="1" applyAlignment="1">
      <alignment horizontal="center" vertical="center" wrapText="1"/>
    </xf>
    <xf numFmtId="0" fontId="22" fillId="10" borderId="46" xfId="0" applyFont="1" applyFill="1" applyBorder="1" applyAlignment="1">
      <alignment horizontal="center" vertical="center" wrapText="1"/>
    </xf>
    <xf numFmtId="0" fontId="22" fillId="10" borderId="47" xfId="0" applyFont="1" applyFill="1" applyBorder="1" applyAlignment="1">
      <alignment horizontal="center" vertical="center" wrapText="1"/>
    </xf>
    <xf numFmtId="2" fontId="14" fillId="8" borderId="71" xfId="0" applyNumberFormat="1" applyFont="1" applyFill="1" applyBorder="1" applyAlignment="1" applyProtection="1">
      <alignment horizontal="center" vertical="center" wrapText="1"/>
      <protection locked="0"/>
    </xf>
    <xf numFmtId="169" fontId="14" fillId="8" borderId="30" xfId="0" applyNumberFormat="1" applyFont="1" applyFill="1" applyBorder="1" applyAlignment="1" applyProtection="1">
      <alignment horizontal="center" vertical="center" wrapText="1"/>
      <protection locked="0"/>
    </xf>
    <xf numFmtId="169" fontId="14" fillId="19" borderId="72" xfId="0" applyNumberFormat="1" applyFont="1" applyFill="1" applyBorder="1" applyAlignment="1">
      <alignment horizontal="right" vertical="center" wrapText="1"/>
    </xf>
    <xf numFmtId="2" fontId="14" fillId="8" borderId="73" xfId="0" applyNumberFormat="1" applyFont="1" applyFill="1" applyBorder="1" applyAlignment="1" applyProtection="1">
      <alignment horizontal="center" vertical="center" wrapText="1"/>
      <protection locked="0"/>
    </xf>
    <xf numFmtId="169" fontId="14" fillId="8" borderId="1" xfId="0" applyNumberFormat="1" applyFont="1" applyFill="1" applyBorder="1" applyAlignment="1" applyProtection="1">
      <alignment horizontal="center" vertical="center" wrapText="1"/>
      <protection locked="0"/>
    </xf>
    <xf numFmtId="169" fontId="14" fillId="19" borderId="74" xfId="0" applyNumberFormat="1" applyFont="1" applyFill="1" applyBorder="1" applyAlignment="1">
      <alignment horizontal="right" vertical="center" wrapText="1"/>
    </xf>
    <xf numFmtId="2" fontId="14" fillId="8" borderId="75" xfId="0" applyNumberFormat="1" applyFont="1" applyFill="1" applyBorder="1" applyAlignment="1" applyProtection="1">
      <alignment horizontal="center" vertical="center" wrapText="1"/>
      <protection locked="0"/>
    </xf>
    <xf numFmtId="169" fontId="14" fillId="8" borderId="76" xfId="0" applyNumberFormat="1" applyFont="1" applyFill="1" applyBorder="1" applyAlignment="1" applyProtection="1">
      <alignment horizontal="center" vertical="center" wrapText="1"/>
      <protection locked="0"/>
    </xf>
    <xf numFmtId="169" fontId="14" fillId="19" borderId="77" xfId="0" applyNumberFormat="1" applyFont="1" applyFill="1" applyBorder="1" applyAlignment="1">
      <alignment horizontal="right" vertical="center" wrapText="1"/>
    </xf>
    <xf numFmtId="169" fontId="23" fillId="10" borderId="78" xfId="0" applyNumberFormat="1" applyFont="1" applyFill="1" applyBorder="1" applyAlignment="1">
      <alignment horizontal="right" vertical="center" wrapText="1"/>
    </xf>
    <xf numFmtId="0" fontId="2" fillId="0" borderId="0" xfId="0" applyFont="1" applyAlignment="1">
      <alignment/>
    </xf>
    <xf numFmtId="0" fontId="9" fillId="0" borderId="0" xfId="0" applyFont="1" applyAlignment="1">
      <alignment horizontal="left" vertical="center"/>
    </xf>
    <xf numFmtId="0" fontId="83" fillId="0" borderId="0" xfId="0" applyFont="1" applyAlignment="1">
      <alignment horizontal="left" vertical="center"/>
    </xf>
    <xf numFmtId="206" fontId="37" fillId="8" borderId="1" xfId="0" applyNumberFormat="1" applyFont="1" applyFill="1" applyBorder="1" applyAlignment="1" applyProtection="1">
      <alignment horizontal="right" vertical="center" wrapText="1"/>
      <protection locked="0"/>
    </xf>
    <xf numFmtId="0" fontId="37" fillId="8" borderId="14" xfId="0" applyNumberFormat="1" applyFont="1" applyFill="1" applyBorder="1" applyAlignment="1" applyProtection="1">
      <alignment horizontal="left" vertical="center" wrapText="1"/>
      <protection locked="0"/>
    </xf>
    <xf numFmtId="0" fontId="37" fillId="8" borderId="79" xfId="0" applyNumberFormat="1" applyFont="1" applyFill="1" applyBorder="1" applyAlignment="1" applyProtection="1">
      <alignment horizontal="left" vertical="center" wrapText="1"/>
      <protection locked="0"/>
    </xf>
    <xf numFmtId="169" fontId="14" fillId="8" borderId="80" xfId="0" applyNumberFormat="1" applyFont="1" applyFill="1" applyBorder="1" applyAlignment="1">
      <alignment vertical="center" wrapText="1"/>
    </xf>
    <xf numFmtId="0" fontId="4" fillId="0" borderId="16" xfId="0" applyFont="1" applyFill="1" applyBorder="1" applyAlignment="1">
      <alignment horizontal="left" vertical="center" indent="2"/>
    </xf>
    <xf numFmtId="9" fontId="9" fillId="0" borderId="0" xfId="63" applyFont="1" applyFill="1" applyBorder="1" applyAlignment="1">
      <alignment horizontal="right" vertical="top" wrapText="1"/>
    </xf>
    <xf numFmtId="9" fontId="84" fillId="0" borderId="0" xfId="63" applyFont="1" applyFill="1" applyBorder="1" applyAlignment="1">
      <alignment horizontal="left" vertical="top"/>
    </xf>
    <xf numFmtId="0" fontId="0" fillId="0" borderId="0" xfId="0" applyFont="1" applyAlignment="1">
      <alignment horizontal="center"/>
    </xf>
    <xf numFmtId="169" fontId="14" fillId="19" borderId="81" xfId="0" applyNumberFormat="1" applyFont="1" applyFill="1" applyBorder="1" applyAlignment="1">
      <alignment horizontal="center" vertical="center" wrapText="1"/>
    </xf>
    <xf numFmtId="0" fontId="14" fillId="19" borderId="52" xfId="0" applyNumberFormat="1" applyFont="1" applyFill="1" applyBorder="1" applyAlignment="1">
      <alignment horizontal="center" vertical="center" wrapText="1"/>
    </xf>
    <xf numFmtId="169" fontId="14" fillId="19" borderId="82" xfId="0" applyNumberFormat="1" applyFont="1" applyFill="1" applyBorder="1" applyAlignment="1">
      <alignment horizontal="center" vertical="center" wrapText="1"/>
    </xf>
    <xf numFmtId="0" fontId="14" fillId="19" borderId="83" xfId="0" applyNumberFormat="1"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14" fillId="21" borderId="84" xfId="0" applyNumberFormat="1" applyFont="1" applyFill="1" applyBorder="1" applyAlignment="1">
      <alignment horizontal="center" vertical="center" wrapText="1"/>
    </xf>
    <xf numFmtId="0" fontId="14" fillId="21" borderId="74" xfId="0" applyNumberFormat="1" applyFont="1" applyFill="1" applyBorder="1" applyAlignment="1">
      <alignment horizontal="center" vertical="center" wrapText="1"/>
    </xf>
    <xf numFmtId="208" fontId="37" fillId="8" borderId="83" xfId="0" applyNumberFormat="1" applyFont="1" applyFill="1" applyBorder="1" applyAlignment="1" applyProtection="1">
      <alignment horizontal="center" vertical="center"/>
      <protection locked="0"/>
    </xf>
    <xf numFmtId="0" fontId="0" fillId="0" borderId="85" xfId="0" applyBorder="1" applyAlignment="1">
      <alignment/>
    </xf>
    <xf numFmtId="0" fontId="14" fillId="19" borderId="86" xfId="0" applyNumberFormat="1" applyFont="1" applyFill="1" applyBorder="1" applyAlignment="1">
      <alignment horizontal="left" vertical="center" wrapText="1"/>
    </xf>
    <xf numFmtId="0" fontId="14" fillId="19" borderId="87" xfId="0" applyNumberFormat="1" applyFont="1" applyFill="1" applyBorder="1" applyAlignment="1">
      <alignment horizontal="left" vertical="center" wrapText="1"/>
    </xf>
    <xf numFmtId="0" fontId="14" fillId="19" borderId="88" xfId="0" applyNumberFormat="1" applyFont="1" applyFill="1" applyBorder="1" applyAlignment="1">
      <alignment horizontal="left" vertical="center" wrapText="1"/>
    </xf>
    <xf numFmtId="0" fontId="22" fillId="10" borderId="89" xfId="0" applyFont="1" applyFill="1" applyBorder="1" applyAlignment="1">
      <alignment horizontal="center" vertical="center" wrapText="1"/>
    </xf>
    <xf numFmtId="169" fontId="37" fillId="8" borderId="90" xfId="0" applyNumberFormat="1" applyFont="1" applyFill="1" applyBorder="1" applyAlignment="1" applyProtection="1">
      <alignment horizontal="center" vertical="center" wrapText="1"/>
      <protection locked="0"/>
    </xf>
    <xf numFmtId="169" fontId="37" fillId="8" borderId="91" xfId="0" applyNumberFormat="1" applyFont="1" applyFill="1" applyBorder="1" applyAlignment="1" applyProtection="1">
      <alignment horizontal="center" vertical="center" wrapText="1"/>
      <protection locked="0"/>
    </xf>
    <xf numFmtId="169" fontId="37" fillId="8" borderId="92" xfId="0" applyNumberFormat="1" applyFont="1" applyFill="1" applyBorder="1" applyAlignment="1" applyProtection="1">
      <alignment horizontal="center" vertical="center" wrapText="1"/>
      <protection locked="0"/>
    </xf>
    <xf numFmtId="0" fontId="22" fillId="10" borderId="93" xfId="0" applyFont="1" applyFill="1" applyBorder="1" applyAlignment="1">
      <alignment horizontal="center" vertical="center" wrapText="1"/>
    </xf>
    <xf numFmtId="3" fontId="37" fillId="8" borderId="52" xfId="0" applyNumberFormat="1" applyFont="1" applyFill="1" applyBorder="1" applyAlignment="1" applyProtection="1">
      <alignment horizontal="center" vertical="center" wrapText="1"/>
      <protection locked="0"/>
    </xf>
    <xf numFmtId="3" fontId="37" fillId="8" borderId="2" xfId="0" applyNumberFormat="1" applyFont="1" applyFill="1" applyBorder="1" applyAlignment="1" applyProtection="1">
      <alignment horizontal="center" vertical="center" wrapText="1"/>
      <protection locked="0"/>
    </xf>
    <xf numFmtId="10" fontId="37" fillId="8" borderId="2" xfId="0" applyNumberFormat="1" applyFont="1" applyFill="1" applyBorder="1" applyAlignment="1" applyProtection="1">
      <alignment horizontal="center" vertical="center" wrapText="1"/>
      <protection locked="0"/>
    </xf>
    <xf numFmtId="169" fontId="37" fillId="8" borderId="2" xfId="0" applyNumberFormat="1" applyFont="1" applyFill="1" applyBorder="1" applyAlignment="1" applyProtection="1">
      <alignment horizontal="center" vertical="center" wrapText="1"/>
      <protection locked="0"/>
    </xf>
    <xf numFmtId="169" fontId="37" fillId="8" borderId="83" xfId="0" applyNumberFormat="1" applyFont="1" applyFill="1" applyBorder="1" applyAlignment="1" applyProtection="1">
      <alignment horizontal="center" vertical="center" wrapText="1"/>
      <protection locked="0"/>
    </xf>
    <xf numFmtId="0" fontId="22" fillId="10" borderId="18" xfId="0" applyFont="1" applyFill="1" applyBorder="1" applyAlignment="1">
      <alignment horizontal="center" vertical="center" wrapText="1"/>
    </xf>
    <xf numFmtId="169" fontId="23" fillId="10" borderId="47" xfId="0" applyNumberFormat="1" applyFont="1" applyFill="1" applyBorder="1" applyAlignment="1">
      <alignment horizontal="center" vertical="center" wrapText="1"/>
    </xf>
    <xf numFmtId="189" fontId="37" fillId="8" borderId="84" xfId="0" applyNumberFormat="1" applyFont="1" applyFill="1" applyBorder="1" applyAlignment="1" applyProtection="1">
      <alignment horizontal="center" vertical="center" wrapText="1"/>
      <protection locked="0"/>
    </xf>
    <xf numFmtId="169" fontId="14" fillId="19" borderId="40" xfId="0" applyNumberFormat="1" applyFont="1" applyFill="1" applyBorder="1" applyAlignment="1">
      <alignment horizontal="center" vertical="center" wrapText="1"/>
    </xf>
    <xf numFmtId="169" fontId="14" fillId="8" borderId="16" xfId="0" applyNumberFormat="1" applyFont="1" applyFill="1" applyBorder="1" applyAlignment="1">
      <alignment vertical="center" wrapText="1"/>
    </xf>
    <xf numFmtId="169" fontId="14" fillId="8" borderId="94" xfId="0" applyNumberFormat="1" applyFont="1" applyFill="1" applyBorder="1" applyAlignment="1">
      <alignment vertical="center" wrapText="1"/>
    </xf>
    <xf numFmtId="0" fontId="86" fillId="0" borderId="0" xfId="0" applyFont="1" applyAlignment="1">
      <alignment vertical="top"/>
    </xf>
    <xf numFmtId="0" fontId="87" fillId="0" borderId="0" xfId="0" applyFont="1" applyAlignment="1">
      <alignment horizontal="left" vertical="center"/>
    </xf>
    <xf numFmtId="9" fontId="13" fillId="19" borderId="69" xfId="64" applyFont="1" applyFill="1" applyBorder="1" applyAlignment="1" applyProtection="1">
      <alignment horizontal="center" vertical="center" wrapText="1"/>
      <protection locked="0"/>
    </xf>
    <xf numFmtId="169" fontId="25" fillId="19" borderId="95" xfId="0" applyNumberFormat="1" applyFont="1" applyFill="1" applyBorder="1" applyAlignment="1">
      <alignment vertical="center" wrapText="1"/>
    </xf>
    <xf numFmtId="169" fontId="25" fillId="19" borderId="96" xfId="0" applyNumberFormat="1" applyFont="1" applyFill="1" applyBorder="1" applyAlignment="1">
      <alignment vertical="center" wrapText="1"/>
    </xf>
    <xf numFmtId="169" fontId="25" fillId="19" borderId="97" xfId="0" applyNumberFormat="1" applyFont="1" applyFill="1" applyBorder="1" applyAlignment="1">
      <alignment vertical="center" wrapText="1"/>
    </xf>
    <xf numFmtId="169" fontId="14" fillId="19" borderId="98" xfId="0" applyNumberFormat="1" applyFont="1" applyFill="1" applyBorder="1" applyAlignment="1">
      <alignment horizontal="center" vertical="center" wrapText="1"/>
    </xf>
    <xf numFmtId="10" fontId="37" fillId="8" borderId="99" xfId="0" applyNumberFormat="1" applyFont="1" applyFill="1" applyBorder="1" applyAlignment="1" applyProtection="1">
      <alignment horizontal="center" vertical="center" wrapText="1"/>
      <protection locked="0"/>
    </xf>
    <xf numFmtId="169" fontId="89" fillId="19" borderId="100" xfId="0" applyNumberFormat="1" applyFont="1" applyFill="1" applyBorder="1" applyAlignment="1">
      <alignment horizontal="center" vertical="center" wrapText="1"/>
    </xf>
    <xf numFmtId="210" fontId="37" fillId="8" borderId="101" xfId="0" applyNumberFormat="1" applyFont="1" applyFill="1" applyBorder="1" applyAlignment="1" applyProtection="1">
      <alignment horizontal="center" vertical="center" wrapText="1"/>
      <protection locked="0"/>
    </xf>
    <xf numFmtId="0" fontId="0" fillId="0" borderId="0" xfId="0" applyAlignment="1">
      <alignment/>
    </xf>
    <xf numFmtId="0" fontId="92" fillId="0" borderId="0" xfId="0" applyFont="1" applyAlignment="1">
      <alignment horizontal="right" indent="1"/>
    </xf>
    <xf numFmtId="0" fontId="1" fillId="0" borderId="0" xfId="0" applyFont="1" applyAlignment="1">
      <alignment horizontal="left"/>
    </xf>
    <xf numFmtId="0" fontId="92" fillId="0" borderId="0" xfId="0" applyFont="1" applyBorder="1" applyAlignment="1">
      <alignment horizontal="right" indent="1"/>
    </xf>
    <xf numFmtId="0" fontId="1" fillId="0" borderId="0" xfId="0" applyFont="1" applyBorder="1" applyAlignment="1">
      <alignment horizontal="left"/>
    </xf>
    <xf numFmtId="0" fontId="81" fillId="0" borderId="0" xfId="48" applyFont="1" applyBorder="1" applyAlignment="1">
      <alignment/>
    </xf>
    <xf numFmtId="0" fontId="0" fillId="0" borderId="102" xfId="0" applyBorder="1" applyAlignment="1">
      <alignment horizontal="left" indent="2"/>
    </xf>
    <xf numFmtId="0" fontId="22" fillId="17" borderId="103" xfId="0" applyFont="1" applyFill="1" applyBorder="1" applyAlignment="1">
      <alignment horizontal="left" vertical="center" indent="2"/>
    </xf>
    <xf numFmtId="0" fontId="0" fillId="0" borderId="103" xfId="0" applyBorder="1" applyAlignment="1">
      <alignment horizontal="left" vertical="center" indent="2"/>
    </xf>
    <xf numFmtId="0" fontId="93" fillId="0" borderId="0" xfId="0" applyFont="1" applyAlignment="1">
      <alignment horizontal="left" vertical="top"/>
    </xf>
    <xf numFmtId="0" fontId="95" fillId="0" borderId="0" xfId="0" applyFont="1" applyFill="1" applyBorder="1" applyAlignment="1">
      <alignment horizontal="left"/>
    </xf>
    <xf numFmtId="0" fontId="77" fillId="0" borderId="0" xfId="0" applyFont="1" applyFill="1" applyBorder="1" applyAlignment="1">
      <alignment horizontal="left" vertical="top"/>
    </xf>
    <xf numFmtId="0" fontId="0" fillId="0" borderId="0" xfId="0" applyBorder="1" applyAlignment="1">
      <alignment horizontal="left"/>
    </xf>
    <xf numFmtId="0" fontId="9" fillId="6" borderId="103" xfId="0" applyFont="1" applyFill="1" applyBorder="1" applyAlignment="1">
      <alignment horizontal="left" vertical="center" indent="1"/>
    </xf>
    <xf numFmtId="0" fontId="9" fillId="6" borderId="102" xfId="0" applyFont="1" applyFill="1" applyBorder="1" applyAlignment="1">
      <alignment horizontal="left" vertical="center" indent="1"/>
    </xf>
    <xf numFmtId="0" fontId="1" fillId="0" borderId="0" xfId="0" applyFont="1" applyFill="1" applyBorder="1" applyAlignment="1">
      <alignment horizontal="left" vertical="center" indent="1"/>
    </xf>
    <xf numFmtId="0" fontId="9" fillId="0" borderId="0" xfId="0" applyNumberFormat="1" applyFont="1" applyFill="1" applyBorder="1" applyAlignment="1">
      <alignment horizontal="left" vertical="center" indent="1"/>
    </xf>
    <xf numFmtId="0" fontId="34" fillId="0" borderId="0" xfId="0" applyFont="1" applyFill="1" applyBorder="1" applyAlignment="1">
      <alignment horizontal="left" vertical="center" indent="1"/>
    </xf>
    <xf numFmtId="0" fontId="1" fillId="6" borderId="104" xfId="0" applyFont="1" applyFill="1" applyBorder="1" applyAlignment="1">
      <alignment horizontal="left" vertical="center" indent="2"/>
    </xf>
    <xf numFmtId="0" fontId="83" fillId="0" borderId="0" xfId="0" applyFont="1" applyAlignment="1">
      <alignment horizontal="left" vertical="top"/>
    </xf>
    <xf numFmtId="0" fontId="22" fillId="17" borderId="105" xfId="0" applyFont="1" applyFill="1" applyBorder="1" applyAlignment="1">
      <alignment horizontal="left" vertical="center"/>
    </xf>
    <xf numFmtId="0" fontId="22" fillId="17" borderId="105" xfId="0" applyFont="1" applyFill="1" applyBorder="1" applyAlignment="1">
      <alignment horizontal="center" vertical="center"/>
    </xf>
    <xf numFmtId="169" fontId="14" fillId="2" borderId="30" xfId="0" applyNumberFormat="1" applyFont="1" applyFill="1" applyBorder="1" applyAlignment="1">
      <alignment vertical="center" wrapText="1"/>
    </xf>
    <xf numFmtId="169" fontId="37" fillId="8" borderId="30" xfId="0" applyNumberFormat="1" applyFont="1" applyFill="1" applyBorder="1" applyAlignment="1" applyProtection="1">
      <alignment horizontal="center" vertical="center" wrapText="1"/>
      <protection locked="0"/>
    </xf>
    <xf numFmtId="0" fontId="12" fillId="0" borderId="0" xfId="0" applyFont="1" applyAlignment="1">
      <alignment horizontal="left"/>
    </xf>
    <xf numFmtId="0" fontId="4" fillId="18" borderId="0" xfId="0" applyFont="1" applyFill="1" applyAlignment="1">
      <alignment vertical="top"/>
    </xf>
    <xf numFmtId="0" fontId="12" fillId="0" borderId="0" xfId="0" applyFont="1" applyAlignment="1">
      <alignment horizontal="left" vertical="top"/>
    </xf>
    <xf numFmtId="0" fontId="8" fillId="0" borderId="0" xfId="0" applyFont="1" applyAlignment="1">
      <alignment vertical="top"/>
    </xf>
    <xf numFmtId="0" fontId="4" fillId="18" borderId="0" xfId="0" applyFont="1" applyFill="1" applyBorder="1" applyAlignment="1" applyProtection="1">
      <alignment horizontal="left" vertical="top"/>
      <protection/>
    </xf>
    <xf numFmtId="0" fontId="4" fillId="0" borderId="0" xfId="0" applyNumberFormat="1" applyFont="1" applyFill="1" applyBorder="1" applyAlignment="1">
      <alignment horizontal="centerContinuous"/>
    </xf>
    <xf numFmtId="9" fontId="14" fillId="2" borderId="0" xfId="63" applyFont="1" applyFill="1" applyBorder="1" applyAlignment="1">
      <alignment vertical="center" wrapText="1"/>
    </xf>
    <xf numFmtId="0" fontId="55" fillId="10" borderId="96" xfId="0" applyFont="1" applyFill="1" applyBorder="1" applyAlignment="1">
      <alignment horizontal="center"/>
    </xf>
    <xf numFmtId="10" fontId="14" fillId="2" borderId="106" xfId="63" applyNumberFormat="1" applyFont="1" applyFill="1" applyBorder="1" applyAlignment="1" applyProtection="1">
      <alignment horizontal="center" vertical="top" wrapText="1"/>
      <protection locked="0"/>
    </xf>
    <xf numFmtId="0" fontId="98" fillId="0" borderId="0" xfId="0" applyFont="1" applyFill="1" applyBorder="1" applyAlignment="1">
      <alignment horizontal="left" indent="2"/>
    </xf>
    <xf numFmtId="0" fontId="1" fillId="0" borderId="0" xfId="61">
      <alignment/>
      <protection/>
    </xf>
    <xf numFmtId="0" fontId="1" fillId="0" borderId="0" xfId="61" applyBorder="1">
      <alignment/>
      <protection/>
    </xf>
    <xf numFmtId="0" fontId="1" fillId="0" borderId="0" xfId="61" applyBorder="1" applyAlignment="1">
      <alignment horizontal="center"/>
      <protection/>
    </xf>
    <xf numFmtId="0" fontId="7" fillId="0" borderId="0" xfId="61" applyFont="1" applyFill="1" applyBorder="1" applyAlignment="1">
      <alignment horizontal="center" vertical="center" wrapText="1"/>
      <protection/>
    </xf>
    <xf numFmtId="0" fontId="7" fillId="10" borderId="107" xfId="61" applyFont="1" applyFill="1" applyBorder="1" applyAlignment="1">
      <alignment horizontal="center" vertical="center" wrapText="1"/>
      <protection/>
    </xf>
    <xf numFmtId="0" fontId="7" fillId="10" borderId="108" xfId="61" applyFont="1" applyFill="1" applyBorder="1" applyAlignment="1">
      <alignment horizontal="center" vertical="center" wrapText="1"/>
      <protection/>
    </xf>
    <xf numFmtId="0" fontId="7" fillId="10" borderId="109" xfId="61" applyFont="1" applyFill="1" applyBorder="1" applyAlignment="1">
      <alignment horizontal="center" vertical="center" wrapText="1"/>
      <protection/>
    </xf>
    <xf numFmtId="0" fontId="7" fillId="10" borderId="46" xfId="61" applyFont="1" applyFill="1" applyBorder="1" applyAlignment="1">
      <alignment horizontal="center" vertical="center" wrapText="1"/>
      <protection/>
    </xf>
    <xf numFmtId="0" fontId="7" fillId="10" borderId="60" xfId="61" applyFont="1" applyFill="1" applyBorder="1" applyAlignment="1">
      <alignment horizontal="center" vertical="center" wrapText="1"/>
      <protection/>
    </xf>
    <xf numFmtId="0" fontId="7" fillId="10" borderId="110" xfId="61" applyFont="1" applyFill="1" applyBorder="1" applyAlignment="1">
      <alignment horizontal="center" vertical="center" wrapText="1"/>
      <protection/>
    </xf>
    <xf numFmtId="0" fontId="9" fillId="0" borderId="0" xfId="0" applyFont="1" applyFill="1" applyBorder="1" applyAlignment="1">
      <alignment horizontal="right" vertical="center" indent="2"/>
    </xf>
    <xf numFmtId="169" fontId="73" fillId="8" borderId="81" xfId="0" applyNumberFormat="1" applyFont="1" applyFill="1" applyBorder="1" applyAlignment="1" applyProtection="1">
      <alignment horizontal="center" vertical="center" wrapText="1"/>
      <protection locked="0"/>
    </xf>
    <xf numFmtId="9" fontId="73" fillId="8" borderId="111" xfId="61" applyNumberFormat="1" applyFont="1" applyFill="1" applyBorder="1" applyAlignment="1" applyProtection="1">
      <alignment horizontal="center" vertical="center"/>
      <protection locked="0"/>
    </xf>
    <xf numFmtId="0" fontId="9" fillId="6" borderId="112" xfId="0" applyFont="1" applyFill="1" applyBorder="1" applyAlignment="1">
      <alignment horizontal="left" vertical="center" indent="1"/>
    </xf>
    <xf numFmtId="169" fontId="1" fillId="19" borderId="113" xfId="61" applyNumberFormat="1" applyFont="1" applyFill="1" applyBorder="1" applyAlignment="1">
      <alignment horizontal="center" vertical="center"/>
      <protection/>
    </xf>
    <xf numFmtId="169" fontId="1" fillId="19" borderId="52" xfId="61" applyNumberFormat="1" applyFont="1" applyFill="1" applyBorder="1" applyAlignment="1">
      <alignment horizontal="center" vertical="center"/>
      <protection/>
    </xf>
    <xf numFmtId="169" fontId="1" fillId="19" borderId="114" xfId="61" applyNumberFormat="1" applyFont="1" applyFill="1" applyBorder="1" applyAlignment="1">
      <alignment horizontal="center" vertical="center"/>
      <protection/>
    </xf>
    <xf numFmtId="169" fontId="1" fillId="19" borderId="115" xfId="61" applyNumberFormat="1" applyFont="1" applyFill="1" applyBorder="1" applyAlignment="1">
      <alignment horizontal="center" vertical="center"/>
      <protection/>
    </xf>
    <xf numFmtId="10" fontId="1" fillId="19" borderId="116" xfId="63" applyNumberFormat="1" applyFont="1" applyFill="1" applyBorder="1" applyAlignment="1" applyProtection="1">
      <alignment horizontal="center" vertical="center" wrapText="1"/>
      <protection locked="0"/>
    </xf>
    <xf numFmtId="169" fontId="73" fillId="8" borderId="117" xfId="0" applyNumberFormat="1" applyFont="1" applyFill="1" applyBorder="1" applyAlignment="1" applyProtection="1">
      <alignment horizontal="center" vertical="center" wrapText="1"/>
      <protection locked="0"/>
    </xf>
    <xf numFmtId="9" fontId="73" fillId="8" borderId="118" xfId="61" applyNumberFormat="1" applyFont="1" applyFill="1" applyBorder="1" applyAlignment="1" applyProtection="1">
      <alignment horizontal="center" vertical="center"/>
      <protection locked="0"/>
    </xf>
    <xf numFmtId="169" fontId="1" fillId="19" borderId="119" xfId="61" applyNumberFormat="1" applyFont="1" applyFill="1" applyBorder="1" applyAlignment="1">
      <alignment horizontal="center" vertical="center"/>
      <protection/>
    </xf>
    <xf numFmtId="169" fontId="1" fillId="19" borderId="2" xfId="61" applyNumberFormat="1" applyFont="1" applyFill="1" applyBorder="1" applyAlignment="1">
      <alignment horizontal="center" vertical="center"/>
      <protection/>
    </xf>
    <xf numFmtId="169" fontId="1" fillId="19" borderId="120" xfId="61" applyNumberFormat="1" applyFont="1" applyFill="1" applyBorder="1" applyAlignment="1">
      <alignment horizontal="center" vertical="center"/>
      <protection/>
    </xf>
    <xf numFmtId="10" fontId="1" fillId="19" borderId="43" xfId="63" applyNumberFormat="1" applyFont="1" applyFill="1" applyBorder="1" applyAlignment="1" applyProtection="1">
      <alignment horizontal="center" vertical="center" wrapText="1"/>
      <protection locked="0"/>
    </xf>
    <xf numFmtId="169" fontId="73" fillId="8" borderId="121" xfId="0" applyNumberFormat="1" applyFont="1" applyFill="1" applyBorder="1" applyAlignment="1" applyProtection="1">
      <alignment horizontal="center" vertical="center" wrapText="1"/>
      <protection locked="0"/>
    </xf>
    <xf numFmtId="9" fontId="73" fillId="8" borderId="122" xfId="61" applyNumberFormat="1" applyFont="1" applyFill="1" applyBorder="1" applyAlignment="1" applyProtection="1">
      <alignment horizontal="center" vertical="center"/>
      <protection locked="0"/>
    </xf>
    <xf numFmtId="169" fontId="1" fillId="19" borderId="123" xfId="61" applyNumberFormat="1" applyFont="1" applyFill="1" applyBorder="1" applyAlignment="1">
      <alignment horizontal="center" vertical="center"/>
      <protection/>
    </xf>
    <xf numFmtId="10" fontId="1" fillId="19" borderId="94" xfId="63" applyNumberFormat="1" applyFont="1" applyFill="1" applyBorder="1" applyAlignment="1" applyProtection="1">
      <alignment horizontal="center" vertical="center" wrapText="1"/>
      <protection locked="0"/>
    </xf>
    <xf numFmtId="169" fontId="73" fillId="8" borderId="82" xfId="0" applyNumberFormat="1" applyFont="1" applyFill="1" applyBorder="1" applyAlignment="1" applyProtection="1">
      <alignment horizontal="center" vertical="center" wrapText="1"/>
      <protection locked="0"/>
    </xf>
    <xf numFmtId="9" fontId="73" fillId="8" borderId="124" xfId="61" applyNumberFormat="1" applyFont="1" applyFill="1" applyBorder="1" applyAlignment="1" applyProtection="1">
      <alignment horizontal="center" vertical="center"/>
      <protection locked="0"/>
    </xf>
    <xf numFmtId="169" fontId="1" fillId="19" borderId="125" xfId="61" applyNumberFormat="1" applyFont="1" applyFill="1" applyBorder="1" applyAlignment="1">
      <alignment horizontal="center" vertical="center"/>
      <protection/>
    </xf>
    <xf numFmtId="169" fontId="1" fillId="19" borderId="83" xfId="61" applyNumberFormat="1" applyFont="1" applyFill="1" applyBorder="1" applyAlignment="1">
      <alignment horizontal="center" vertical="center"/>
      <protection/>
    </xf>
    <xf numFmtId="169" fontId="1" fillId="19" borderId="126" xfId="61" applyNumberFormat="1" applyFont="1" applyFill="1" applyBorder="1" applyAlignment="1">
      <alignment horizontal="center" vertical="center"/>
      <protection/>
    </xf>
    <xf numFmtId="10" fontId="1" fillId="19" borderId="127" xfId="63" applyNumberFormat="1" applyFont="1" applyFill="1" applyBorder="1" applyAlignment="1" applyProtection="1">
      <alignment horizontal="center" vertical="center" wrapText="1"/>
      <protection locked="0"/>
    </xf>
    <xf numFmtId="0" fontId="7" fillId="10" borderId="17" xfId="61" applyFont="1" applyFill="1" applyBorder="1" applyAlignment="1">
      <alignment horizontal="left" vertical="center" wrapText="1" indent="2"/>
      <protection/>
    </xf>
    <xf numFmtId="0" fontId="4" fillId="10" borderId="128" xfId="0" applyFont="1" applyFill="1" applyBorder="1" applyAlignment="1">
      <alignment horizontal="left" vertical="center" wrapText="1"/>
    </xf>
    <xf numFmtId="0" fontId="4" fillId="10" borderId="129" xfId="0" applyFont="1" applyFill="1" applyBorder="1" applyAlignment="1">
      <alignment horizontal="left" vertical="center" wrapText="1"/>
    </xf>
    <xf numFmtId="0" fontId="4" fillId="10" borderId="93" xfId="0" applyFont="1" applyFill="1" applyBorder="1" applyAlignment="1">
      <alignment horizontal="left" vertical="center" wrapText="1"/>
    </xf>
    <xf numFmtId="0" fontId="4" fillId="10" borderId="130" xfId="0" applyFont="1" applyFill="1" applyBorder="1" applyAlignment="1">
      <alignment horizontal="left" vertical="center" wrapText="1"/>
    </xf>
    <xf numFmtId="0" fontId="4" fillId="10" borderId="131" xfId="0" applyFont="1" applyFill="1" applyBorder="1" applyAlignment="1">
      <alignment horizontal="left" vertical="center" wrapText="1"/>
    </xf>
    <xf numFmtId="0" fontId="4" fillId="10" borderId="89" xfId="0" applyFont="1" applyFill="1" applyBorder="1" applyAlignment="1">
      <alignment horizontal="center" vertical="center"/>
    </xf>
    <xf numFmtId="169" fontId="1" fillId="19" borderId="96" xfId="61" applyNumberFormat="1" applyFont="1" applyFill="1" applyBorder="1" applyAlignment="1">
      <alignment horizontal="center" vertical="center"/>
      <protection/>
    </xf>
    <xf numFmtId="9" fontId="1" fillId="19" borderId="132" xfId="61" applyNumberFormat="1" applyFont="1" applyFill="1" applyBorder="1" applyAlignment="1">
      <alignment horizontal="center" vertical="center"/>
      <protection/>
    </xf>
    <xf numFmtId="169" fontId="1" fillId="19" borderId="133" xfId="61" applyNumberFormat="1" applyFont="1" applyFill="1" applyBorder="1" applyAlignment="1">
      <alignment horizontal="center" vertical="center"/>
      <protection/>
    </xf>
    <xf numFmtId="169" fontId="1" fillId="19" borderId="134" xfId="61" applyNumberFormat="1" applyFont="1" applyFill="1" applyBorder="1" applyAlignment="1">
      <alignment horizontal="center" vertical="center"/>
      <protection/>
    </xf>
    <xf numFmtId="169" fontId="1" fillId="19" borderId="135" xfId="61" applyNumberFormat="1" applyFont="1" applyFill="1" applyBorder="1" applyAlignment="1">
      <alignment horizontal="center" vertical="center"/>
      <protection/>
    </xf>
    <xf numFmtId="169" fontId="1" fillId="19" borderId="136" xfId="61" applyNumberFormat="1" applyFont="1" applyFill="1" applyBorder="1" applyAlignment="1">
      <alignment horizontal="center" vertical="center"/>
      <protection/>
    </xf>
    <xf numFmtId="10" fontId="4" fillId="19" borderId="137" xfId="0" applyNumberFormat="1" applyFont="1" applyFill="1" applyBorder="1" applyAlignment="1">
      <alignment horizontal="center" vertical="center"/>
    </xf>
    <xf numFmtId="0" fontId="99" fillId="0" borderId="0" xfId="0" applyFont="1" applyFill="1" applyBorder="1" applyAlignment="1">
      <alignment horizontal="right" indent="1"/>
    </xf>
    <xf numFmtId="0" fontId="100" fillId="0" borderId="0" xfId="0" applyFont="1" applyFill="1" applyBorder="1" applyAlignment="1">
      <alignment/>
    </xf>
    <xf numFmtId="185" fontId="14" fillId="21" borderId="138" xfId="0" applyNumberFormat="1" applyFont="1" applyFill="1" applyBorder="1" applyAlignment="1">
      <alignment vertical="center" wrapText="1"/>
    </xf>
    <xf numFmtId="169" fontId="14" fillId="19" borderId="139" xfId="0" applyNumberFormat="1" applyFont="1" applyFill="1" applyBorder="1" applyAlignment="1">
      <alignment horizontal="center" vertical="center" wrapText="1"/>
    </xf>
    <xf numFmtId="185" fontId="14" fillId="21" borderId="95" xfId="0" applyNumberFormat="1" applyFont="1" applyFill="1" applyBorder="1" applyAlignment="1">
      <alignment vertical="center" wrapText="1"/>
    </xf>
    <xf numFmtId="185" fontId="14" fillId="21" borderId="73" xfId="0" applyNumberFormat="1" applyFont="1" applyFill="1" applyBorder="1" applyAlignment="1">
      <alignment vertical="center" wrapText="1"/>
    </xf>
    <xf numFmtId="169" fontId="14" fillId="19" borderId="30" xfId="0" applyNumberFormat="1" applyFont="1" applyFill="1" applyBorder="1" applyAlignment="1">
      <alignment horizontal="center" vertical="center" wrapText="1"/>
    </xf>
    <xf numFmtId="185" fontId="14" fillId="21" borderId="97" xfId="0" applyNumberFormat="1" applyFont="1" applyFill="1" applyBorder="1" applyAlignment="1">
      <alignment vertical="center" wrapText="1"/>
    </xf>
    <xf numFmtId="169" fontId="14" fillId="19" borderId="140" xfId="0" applyNumberFormat="1" applyFont="1" applyFill="1" applyBorder="1" applyAlignment="1">
      <alignment horizontal="center" vertical="center" wrapText="1"/>
    </xf>
    <xf numFmtId="185" fontId="14" fillId="21" borderId="85" xfId="0" applyNumberFormat="1" applyFont="1" applyFill="1" applyBorder="1" applyAlignment="1">
      <alignment vertical="center" wrapText="1"/>
    </xf>
    <xf numFmtId="0" fontId="11" fillId="0" borderId="0" xfId="0" applyFont="1" applyAlignment="1">
      <alignment horizontal="left" wrapText="1"/>
    </xf>
    <xf numFmtId="0" fontId="1" fillId="19" borderId="141"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22" fillId="10" borderId="17" xfId="0" applyFont="1" applyFill="1" applyBorder="1" applyAlignment="1">
      <alignment horizontal="left" vertical="center" indent="2"/>
    </xf>
    <xf numFmtId="0" fontId="0" fillId="0" borderId="108" xfId="0" applyBorder="1" applyAlignment="1">
      <alignment horizontal="left" vertical="center" indent="2"/>
    </xf>
    <xf numFmtId="0" fontId="0" fillId="0" borderId="89" xfId="0" applyBorder="1" applyAlignment="1">
      <alignment horizontal="left"/>
    </xf>
    <xf numFmtId="0" fontId="36" fillId="8" borderId="17" xfId="0" applyNumberFormat="1" applyFont="1" applyFill="1" applyBorder="1" applyAlignment="1" applyProtection="1">
      <alignment horizontal="left" vertical="center" indent="2"/>
      <protection locked="0"/>
    </xf>
    <xf numFmtId="0" fontId="33" fillId="8" borderId="108" xfId="0" applyFont="1" applyFill="1" applyBorder="1" applyAlignment="1" applyProtection="1">
      <alignment horizontal="left" vertical="center" indent="2"/>
      <protection locked="0"/>
    </xf>
    <xf numFmtId="0" fontId="0" fillId="0" borderId="89" xfId="0" applyBorder="1" applyAlignment="1" applyProtection="1">
      <alignment horizontal="left"/>
      <protection locked="0"/>
    </xf>
    <xf numFmtId="0" fontId="0" fillId="8" borderId="108" xfId="0" applyFill="1" applyBorder="1" applyAlignment="1" applyProtection="1">
      <alignment horizontal="left" vertical="center" indent="2"/>
      <protection locked="0"/>
    </xf>
    <xf numFmtId="0" fontId="0" fillId="0" borderId="108" xfId="0" applyBorder="1" applyAlignment="1">
      <alignment horizontal="left"/>
    </xf>
    <xf numFmtId="0" fontId="22" fillId="10" borderId="33" xfId="0" applyFont="1" applyFill="1" applyBorder="1" applyAlignment="1">
      <alignment horizontal="center" vertical="center" wrapText="1"/>
    </xf>
    <xf numFmtId="0" fontId="0" fillId="0" borderId="142" xfId="0" applyBorder="1" applyAlignment="1">
      <alignment/>
    </xf>
    <xf numFmtId="0" fontId="22" fillId="10" borderId="13" xfId="0" applyFont="1" applyFill="1" applyBorder="1" applyAlignment="1">
      <alignment horizontal="left" vertical="center" wrapText="1"/>
    </xf>
    <xf numFmtId="0" fontId="0" fillId="0" borderId="14" xfId="0" applyBorder="1" applyAlignment="1">
      <alignment/>
    </xf>
    <xf numFmtId="0" fontId="22" fillId="10" borderId="13" xfId="0" applyFont="1" applyFill="1" applyBorder="1" applyAlignment="1">
      <alignment horizontal="center" vertical="center" wrapText="1"/>
    </xf>
    <xf numFmtId="0" fontId="22" fillId="10" borderId="13" xfId="0" applyFont="1" applyFill="1" applyBorder="1" applyAlignment="1">
      <alignment horizontal="left" vertical="center" indent="2"/>
    </xf>
    <xf numFmtId="0" fontId="22" fillId="10" borderId="25" xfId="0" applyFont="1" applyFill="1" applyBorder="1" applyAlignment="1">
      <alignment horizontal="left" vertical="center" indent="2"/>
    </xf>
    <xf numFmtId="0" fontId="0" fillId="0" borderId="14" xfId="0" applyBorder="1" applyAlignment="1">
      <alignment horizontal="left"/>
    </xf>
    <xf numFmtId="0" fontId="9" fillId="19" borderId="13" xfId="0" applyNumberFormat="1" applyFont="1" applyFill="1" applyBorder="1" applyAlignment="1">
      <alignment horizontal="left" vertical="center" indent="1"/>
    </xf>
    <xf numFmtId="0" fontId="34" fillId="19" borderId="25" xfId="0" applyFont="1" applyFill="1" applyBorder="1" applyAlignment="1">
      <alignment horizontal="left" vertical="center" indent="1"/>
    </xf>
    <xf numFmtId="0" fontId="0" fillId="0" borderId="25" xfId="0" applyBorder="1" applyAlignment="1">
      <alignment horizontal="left"/>
    </xf>
    <xf numFmtId="0" fontId="9" fillId="19" borderId="25" xfId="0" applyNumberFormat="1" applyFont="1" applyFill="1" applyBorder="1" applyAlignment="1">
      <alignment horizontal="left" vertical="center" indent="1"/>
    </xf>
    <xf numFmtId="0" fontId="0" fillId="0" borderId="25" xfId="0" applyBorder="1" applyAlignment="1">
      <alignment horizontal="left" vertical="center" indent="2"/>
    </xf>
    <xf numFmtId="0" fontId="35" fillId="0" borderId="0" xfId="0" applyFont="1" applyAlignment="1">
      <alignment vertical="center"/>
    </xf>
    <xf numFmtId="0" fontId="0" fillId="0" borderId="0" xfId="0" applyAlignment="1">
      <alignment vertical="center"/>
    </xf>
    <xf numFmtId="0" fontId="75" fillId="0" borderId="143" xfId="0" applyFont="1" applyFill="1" applyBorder="1" applyAlignment="1">
      <alignment horizontal="left" vertical="center" wrapText="1"/>
    </xf>
    <xf numFmtId="0" fontId="34" fillId="0" borderId="143" xfId="0" applyFont="1" applyBorder="1" applyAlignment="1">
      <alignment vertical="center" wrapText="1"/>
    </xf>
    <xf numFmtId="0" fontId="0" fillId="0" borderId="143" xfId="0" applyBorder="1" applyAlignment="1">
      <alignment/>
    </xf>
    <xf numFmtId="0" fontId="9" fillId="0" borderId="85" xfId="0" applyFont="1" applyFill="1" applyBorder="1" applyAlignment="1">
      <alignment horizontal="left" vertical="center" wrapText="1"/>
    </xf>
    <xf numFmtId="0" fontId="0" fillId="0" borderId="0" xfId="0" applyAlignment="1">
      <alignment/>
    </xf>
    <xf numFmtId="0" fontId="0" fillId="0" borderId="85" xfId="0" applyBorder="1" applyAlignment="1">
      <alignment horizontal="left" vertical="center"/>
    </xf>
    <xf numFmtId="0" fontId="4" fillId="0" borderId="16" xfId="0" applyFont="1" applyFill="1" applyBorder="1" applyAlignment="1">
      <alignment horizontal="left" vertical="center" indent="2"/>
    </xf>
    <xf numFmtId="0" fontId="0" fillId="0" borderId="144" xfId="0" applyBorder="1" applyAlignment="1">
      <alignment horizontal="left" indent="2"/>
    </xf>
    <xf numFmtId="0" fontId="4" fillId="0" borderId="16"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0" fillId="0" borderId="25" xfId="0" applyBorder="1" applyAlignment="1">
      <alignment horizontal="left" indent="2"/>
    </xf>
    <xf numFmtId="0" fontId="0" fillId="0" borderId="14" xfId="0" applyBorder="1" applyAlignment="1">
      <alignment horizontal="left" indent="2"/>
    </xf>
    <xf numFmtId="0" fontId="0" fillId="0" borderId="14" xfId="0" applyBorder="1" applyAlignment="1">
      <alignment horizontal="left" vertical="center" indent="2"/>
    </xf>
    <xf numFmtId="0" fontId="7" fillId="22" borderId="145" xfId="61" applyFont="1" applyFill="1" applyBorder="1" applyAlignment="1">
      <alignment horizontal="center" vertical="center"/>
      <protection/>
    </xf>
    <xf numFmtId="0" fontId="41" fillId="22" borderId="146" xfId="0" applyFont="1" applyFill="1" applyBorder="1" applyAlignment="1">
      <alignment vertical="center"/>
    </xf>
    <xf numFmtId="0" fontId="41" fillId="22" borderId="147" xfId="0" applyFont="1" applyFill="1" applyBorder="1" applyAlignment="1">
      <alignment vertical="center"/>
    </xf>
    <xf numFmtId="0" fontId="22" fillId="10" borderId="17" xfId="0" applyFont="1" applyFill="1" applyBorder="1" applyAlignment="1">
      <alignment horizontal="center" vertical="center"/>
    </xf>
    <xf numFmtId="0" fontId="0" fillId="0" borderId="108" xfId="0" applyBorder="1" applyAlignment="1">
      <alignment horizontal="center" vertical="center"/>
    </xf>
    <xf numFmtId="0" fontId="0" fillId="0" borderId="89" xfId="0" applyBorder="1" applyAlignment="1">
      <alignment horizontal="center" vertical="center"/>
    </xf>
    <xf numFmtId="0" fontId="1" fillId="19" borderId="1" xfId="0" applyFont="1" applyFill="1" applyBorder="1" applyAlignment="1">
      <alignment horizontal="left" vertical="center" indent="1"/>
    </xf>
    <xf numFmtId="0" fontId="97" fillId="19" borderId="1" xfId="0" applyFont="1" applyFill="1" applyBorder="1" applyAlignment="1">
      <alignment horizontal="left" vertical="center" indent="1"/>
    </xf>
    <xf numFmtId="0" fontId="9" fillId="19" borderId="13" xfId="0" applyNumberFormat="1" applyFont="1" applyFill="1" applyBorder="1" applyAlignment="1" applyProtection="1">
      <alignment horizontal="left" vertical="center" indent="1"/>
      <protection locked="0"/>
    </xf>
    <xf numFmtId="0" fontId="34" fillId="19" borderId="25" xfId="0" applyNumberFormat="1" applyFont="1" applyFill="1" applyBorder="1" applyAlignment="1">
      <alignment horizontal="left" vertical="center" indent="1"/>
    </xf>
    <xf numFmtId="0" fontId="34" fillId="19" borderId="14" xfId="0" applyNumberFormat="1" applyFont="1" applyFill="1" applyBorder="1" applyAlignment="1">
      <alignment horizontal="left" vertical="center" indent="1"/>
    </xf>
    <xf numFmtId="0" fontId="23" fillId="10" borderId="148" xfId="0" applyFont="1" applyFill="1" applyBorder="1" applyAlignment="1">
      <alignment horizontal="center" vertical="center" wrapText="1"/>
    </xf>
    <xf numFmtId="0" fontId="23" fillId="10" borderId="30" xfId="0" applyFont="1" applyFill="1" applyBorder="1" applyAlignment="1">
      <alignment horizontal="center" vertical="center" wrapText="1"/>
    </xf>
    <xf numFmtId="0" fontId="0" fillId="0" borderId="30" xfId="0" applyBorder="1" applyAlignment="1">
      <alignment vertical="center"/>
    </xf>
    <xf numFmtId="0" fontId="23" fillId="10" borderId="149" xfId="0" applyFont="1" applyFill="1" applyBorder="1" applyAlignment="1">
      <alignment horizontal="center" vertical="center" wrapText="1"/>
    </xf>
    <xf numFmtId="0" fontId="0" fillId="0" borderId="150" xfId="0" applyBorder="1" applyAlignment="1">
      <alignment vertical="center"/>
    </xf>
    <xf numFmtId="0" fontId="22" fillId="10" borderId="151" xfId="0" applyFont="1" applyFill="1" applyBorder="1" applyAlignment="1">
      <alignment horizontal="left" vertical="center" indent="2"/>
    </xf>
    <xf numFmtId="0" fontId="22" fillId="10" borderId="152" xfId="0" applyFont="1" applyFill="1" applyBorder="1" applyAlignment="1">
      <alignment horizontal="left" vertical="center" indent="2"/>
    </xf>
    <xf numFmtId="0" fontId="0" fillId="0" borderId="152" xfId="0" applyBorder="1" applyAlignment="1">
      <alignment horizontal="left" vertical="center" indent="2"/>
    </xf>
    <xf numFmtId="0" fontId="0" fillId="0" borderId="153" xfId="0" applyBorder="1" applyAlignment="1">
      <alignment horizontal="left"/>
    </xf>
    <xf numFmtId="0" fontId="23" fillId="10" borderId="154" xfId="0" applyFont="1" applyFill="1" applyBorder="1" applyAlignment="1">
      <alignment horizontal="center" vertical="center" wrapText="1"/>
    </xf>
    <xf numFmtId="0" fontId="23" fillId="10" borderId="155" xfId="0" applyFont="1" applyFill="1" applyBorder="1" applyAlignment="1">
      <alignment horizontal="center" vertical="center" wrapText="1"/>
    </xf>
    <xf numFmtId="0" fontId="23" fillId="10" borderId="156" xfId="0" applyFont="1" applyFill="1" applyBorder="1" applyAlignment="1">
      <alignment horizontal="center" vertical="center" wrapText="1"/>
    </xf>
    <xf numFmtId="0" fontId="23" fillId="10" borderId="54" xfId="0" applyFont="1" applyFill="1" applyBorder="1" applyAlignment="1">
      <alignment horizontal="center" vertical="center" wrapText="1"/>
    </xf>
    <xf numFmtId="0" fontId="0" fillId="0" borderId="59" xfId="0" applyBorder="1" applyAlignment="1">
      <alignment vertical="center"/>
    </xf>
    <xf numFmtId="0" fontId="9" fillId="19" borderId="15" xfId="0" applyNumberFormat="1" applyFont="1" applyFill="1" applyBorder="1" applyAlignment="1">
      <alignment horizontal="left" vertical="center" indent="1"/>
    </xf>
    <xf numFmtId="0" fontId="0" fillId="0" borderId="32" xfId="0" applyBorder="1" applyAlignment="1">
      <alignment horizontal="left"/>
    </xf>
    <xf numFmtId="0" fontId="0" fillId="0" borderId="157" xfId="0" applyBorder="1" applyAlignment="1">
      <alignment horizontal="left"/>
    </xf>
    <xf numFmtId="169" fontId="14" fillId="19" borderId="158" xfId="0" applyNumberFormat="1" applyFont="1" applyFill="1" applyBorder="1" applyAlignment="1">
      <alignment horizontal="center" vertical="center" wrapText="1"/>
    </xf>
    <xf numFmtId="169" fontId="14" fillId="19" borderId="138" xfId="0" applyNumberFormat="1" applyFont="1" applyFill="1" applyBorder="1" applyAlignment="1">
      <alignment horizontal="center" vertical="center" wrapText="1"/>
    </xf>
    <xf numFmtId="0" fontId="14" fillId="19" borderId="159" xfId="0" applyNumberFormat="1" applyFont="1" applyFill="1" applyBorder="1" applyAlignment="1">
      <alignment horizontal="center" vertical="center" wrapText="1"/>
    </xf>
    <xf numFmtId="0" fontId="14" fillId="19" borderId="139" xfId="0" applyNumberFormat="1" applyFont="1" applyFill="1" applyBorder="1" applyAlignment="1">
      <alignment horizontal="center" vertical="center" wrapText="1"/>
    </xf>
    <xf numFmtId="0" fontId="85" fillId="10" borderId="160" xfId="0" applyFont="1" applyFill="1" applyBorder="1" applyAlignment="1">
      <alignment horizontal="left" vertical="center"/>
    </xf>
    <xf numFmtId="0" fontId="41" fillId="0" borderId="5" xfId="0" applyFont="1" applyBorder="1" applyAlignment="1">
      <alignment/>
    </xf>
    <xf numFmtId="0" fontId="41" fillId="0" borderId="161" xfId="0" applyFont="1" applyBorder="1" applyAlignment="1">
      <alignment/>
    </xf>
    <xf numFmtId="0" fontId="37" fillId="8" borderId="13" xfId="0" applyNumberFormat="1" applyFont="1" applyFill="1" applyBorder="1" applyAlignment="1" applyProtection="1">
      <alignment horizontal="center" vertical="center" wrapText="1"/>
      <protection locked="0"/>
    </xf>
    <xf numFmtId="0" fontId="37" fillId="8" borderId="25" xfId="0" applyNumberFormat="1" applyFont="1" applyFill="1" applyBorder="1" applyAlignment="1" applyProtection="1">
      <alignment horizontal="center" vertical="center" wrapText="1"/>
      <protection locked="0"/>
    </xf>
    <xf numFmtId="0" fontId="37" fillId="8" borderId="14" xfId="0" applyNumberFormat="1" applyFont="1" applyFill="1" applyBorder="1" applyAlignment="1" applyProtection="1">
      <alignment horizontal="center" vertical="center" wrapText="1"/>
      <protection locked="0"/>
    </xf>
    <xf numFmtId="3" fontId="37" fillId="8" borderId="1" xfId="0" applyNumberFormat="1" applyFont="1" applyFill="1" applyBorder="1" applyAlignment="1" applyProtection="1">
      <alignment horizontal="center" vertical="center" wrapText="1"/>
      <protection locked="0"/>
    </xf>
    <xf numFmtId="0" fontId="33" fillId="0" borderId="1" xfId="0" applyFont="1" applyBorder="1" applyAlignment="1">
      <alignment vertical="center"/>
    </xf>
    <xf numFmtId="181" fontId="37" fillId="8" borderId="1" xfId="0" applyNumberFormat="1" applyFont="1" applyFill="1" applyBorder="1" applyAlignment="1" applyProtection="1">
      <alignment horizontal="center" vertical="center" wrapText="1"/>
      <protection locked="0"/>
    </xf>
    <xf numFmtId="0" fontId="22" fillId="10" borderId="13" xfId="0" applyFont="1" applyFill="1" applyBorder="1" applyAlignment="1">
      <alignment horizontal="left" vertical="center"/>
    </xf>
    <xf numFmtId="0" fontId="22" fillId="10" borderId="25" xfId="0" applyFont="1" applyFill="1" applyBorder="1" applyAlignment="1">
      <alignment horizontal="left" vertical="center"/>
    </xf>
    <xf numFmtId="0" fontId="22" fillId="10" borderId="14" xfId="0" applyFont="1" applyFill="1" applyBorder="1" applyAlignment="1">
      <alignment horizontal="left" vertical="center"/>
    </xf>
    <xf numFmtId="0" fontId="22" fillId="17" borderId="162" xfId="0" applyFont="1" applyFill="1" applyBorder="1" applyAlignment="1">
      <alignment horizontal="left" vertical="center" indent="2"/>
    </xf>
    <xf numFmtId="0" fontId="0" fillId="17" borderId="0" xfId="0" applyFill="1" applyBorder="1" applyAlignment="1">
      <alignment horizontal="left" vertical="center" indent="2"/>
    </xf>
    <xf numFmtId="0" fontId="73" fillId="8" borderId="15" xfId="0" applyNumberFormat="1" applyFont="1" applyFill="1" applyBorder="1" applyAlignment="1" applyProtection="1">
      <alignment horizontal="left" vertical="top" wrapText="1" indent="1"/>
      <protection locked="0"/>
    </xf>
    <xf numFmtId="0" fontId="0" fillId="0" borderId="157" xfId="0" applyBorder="1" applyAlignment="1">
      <alignment horizontal="left" wrapText="1" indent="1"/>
    </xf>
    <xf numFmtId="0" fontId="73" fillId="8" borderId="13" xfId="0" applyNumberFormat="1" applyFont="1" applyFill="1" applyBorder="1" applyAlignment="1" applyProtection="1">
      <alignment horizontal="left" vertical="justify" wrapText="1" indent="1"/>
      <protection locked="0"/>
    </xf>
    <xf numFmtId="0" fontId="73" fillId="8" borderId="14" xfId="0" applyNumberFormat="1" applyFont="1" applyFill="1" applyBorder="1" applyAlignment="1" applyProtection="1">
      <alignment horizontal="left" vertical="justify" wrapText="1" indent="1"/>
      <protection locked="0"/>
    </xf>
    <xf numFmtId="0" fontId="0" fillId="0" borderId="25" xfId="0" applyBorder="1" applyAlignment="1">
      <alignment/>
    </xf>
    <xf numFmtId="0" fontId="1" fillId="0" borderId="163" xfId="0" applyFont="1" applyBorder="1" applyAlignment="1">
      <alignment horizontal="center" vertical="center"/>
    </xf>
    <xf numFmtId="0" fontId="0" fillId="0" borderId="30" xfId="0" applyBorder="1" applyAlignment="1">
      <alignment horizontal="center" vertical="center"/>
    </xf>
    <xf numFmtId="0" fontId="73" fillId="8" borderId="163" xfId="0" applyNumberFormat="1" applyFont="1" applyFill="1" applyBorder="1" applyAlignment="1" applyProtection="1">
      <alignment horizontal="left" vertical="top" wrapText="1" indent="1"/>
      <protection locked="0"/>
    </xf>
    <xf numFmtId="0" fontId="33" fillId="8" borderId="163" xfId="0" applyFont="1" applyFill="1" applyBorder="1" applyAlignment="1">
      <alignment horizontal="left" wrapText="1" indent="1"/>
    </xf>
    <xf numFmtId="171" fontId="80" fillId="8" borderId="164" xfId="64" applyNumberFormat="1" applyFont="1" applyFill="1" applyBorder="1" applyAlignment="1" applyProtection="1">
      <alignment horizontal="right" vertical="center" wrapText="1"/>
      <protection locked="0"/>
    </xf>
    <xf numFmtId="0" fontId="16" fillId="0" borderId="0" xfId="0" applyFont="1" applyFill="1" applyBorder="1" applyAlignment="1">
      <alignment horizontal="right" vertical="center" indent="1"/>
    </xf>
    <xf numFmtId="9" fontId="74" fillId="0" borderId="165" xfId="64" applyNumberFormat="1" applyFont="1" applyFill="1" applyBorder="1" applyAlignment="1">
      <alignment horizontal="center" vertical="center"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à saisir"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hamps-saisie" xfId="43"/>
    <cellStyle name="Champs-saisie-sans_bordure" xfId="44"/>
    <cellStyle name="Commentaire" xfId="45"/>
    <cellStyle name="Entrée" xfId="46"/>
    <cellStyle name="Insatisfaisant" xfId="47"/>
    <cellStyle name="Hyperlink" xfId="48"/>
    <cellStyle name="Followed Hyperlink" xfId="49"/>
    <cellStyle name="Comma" xfId="50"/>
    <cellStyle name="Comma [0]" xfId="51"/>
    <cellStyle name="Milliers 2" xfId="52"/>
    <cellStyle name="Currency" xfId="53"/>
    <cellStyle name="Currency [0]" xfId="54"/>
    <cellStyle name="Monétaire 2" xfId="55"/>
    <cellStyle name="Neutre" xfId="56"/>
    <cellStyle name="Normal 2" xfId="57"/>
    <cellStyle name="Normal 2 2" xfId="58"/>
    <cellStyle name="Normal 2_Récapitulatif SI" xfId="59"/>
    <cellStyle name="Normal 3" xfId="60"/>
    <cellStyle name="Normal_budget projet partenariat FEAMP" xfId="61"/>
    <cellStyle name="Note" xfId="62"/>
    <cellStyle name="Percent" xfId="63"/>
    <cellStyle name="Pourcentage 2" xfId="64"/>
    <cellStyle name="protégé" xfId="65"/>
    <cellStyle name="Saisie obligatoire" xfId="66"/>
    <cellStyle name="Satisfaisant" xfId="67"/>
    <cellStyle name="Sortie" xfId="68"/>
    <cellStyle name="TableStyleLight1" xfId="69"/>
    <cellStyle name="Texte explicatif" xfId="70"/>
    <cellStyle name="Titre" xfId="71"/>
    <cellStyle name="Titre 1" xfId="72"/>
    <cellStyle name="Titre 2" xfId="73"/>
    <cellStyle name="Titre 3" xfId="74"/>
    <cellStyle name="Titre 4" xfId="75"/>
    <cellStyle name="Titre_Récapitulatif SI" xfId="76"/>
    <cellStyle name="Total" xfId="77"/>
    <cellStyle name="Vérification" xfId="78"/>
  </cellStyles>
  <dxfs count="11">
    <dxf>
      <fill>
        <patternFill>
          <bgColor indexed="50"/>
        </patternFill>
      </fill>
    </dxf>
    <dxf>
      <fill>
        <patternFill>
          <bgColor indexed="53"/>
        </patternFill>
      </fill>
    </dxf>
    <dxf>
      <fill>
        <patternFill>
          <bgColor indexed="41"/>
        </patternFill>
      </fill>
      <border>
        <left style="thin">
          <color indexed="23"/>
        </left>
        <right style="thin">
          <color indexed="23"/>
        </right>
        <top style="thin">
          <color indexed="23"/>
        </top>
        <bottom style="thin">
          <color indexed="23"/>
        </bottom>
      </border>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FFFF99"/>
        </patternFill>
      </fill>
      <border/>
    </dxf>
    <dxf>
      <fill>
        <patternFill>
          <bgColor rgb="FFFFFF99"/>
        </patternFill>
      </fill>
      <border>
        <left style="thin">
          <color rgb="FF808080"/>
        </left>
        <right style="thin">
          <color rgb="FF00FFFF"/>
        </right>
        <top style="thin"/>
        <bottom style="thin">
          <color rgb="FF00FFFF"/>
        </bottom>
      </border>
    </dxf>
    <dxf>
      <fill>
        <patternFill>
          <bgColor rgb="FFDD080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20PROG%202014-2020\3%20-%20FEAMP\ASSISTANCE%20TECHNIQUE\Mission%20Appui%20FEAMP%20ASP\Trav"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0-%20PROG%202014-2020\3%20-%20FEAMP%20-%20suivi\MANUEL%20DE%20PROCEDURES\VERSION%20Finale\2-Formulaires%20Demande%20d'aide\2-Annexes\01%20-%20Versions%20publi&#233;es\mesures%20nationales\Mesure%2039%20V1.3%20(ao&#251;t%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C1AD4~1.DE-\AppData\Local\Temp\1%20-%20PROG%202014-2020\3%20-%20FEAMP\ASSISTANCE%20TECHNIQUE\ANNEXES%20TECHNIQUES\Documents%20de%20travail\28%20Partenariat\FOR"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5">
        <row r="1">
          <cell r="B1" t="str">
            <v>Oui</v>
          </cell>
        </row>
        <row r="2">
          <cell r="B2" t="str">
            <v>Non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ICE"/>
      <sheetName val="ANXE-1-DEPENSES PREVI"/>
      <sheetName val="ANXE-2-RESSOURCES PREVI"/>
      <sheetName val="ANXE-3-AIDES-PUBLIQUES"/>
      <sheetName val="ANXE-4-INDICATEURS"/>
      <sheetName val="ANXE-5-PIECES_COMPLEMENTAIR"/>
      <sheetName val="ANXE-6-INFO-ENTREP-GROUPE"/>
      <sheetName val="Récapitulatif SI"/>
    </sheetNames>
    <sheetDataSet>
      <sheetData sheetId="1">
        <row r="3">
          <cell r="B3" t="str">
            <v>Mesure n°39 - innovation liée à la conservation des ressources biologiques de la mer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XE-1 -DEPENSES PREVI"/>
      <sheetName val="ANXE-2-RESSOURCES PREVI"/>
      <sheetName val="ANXE-2' RESSOURCES (Bilan)"/>
      <sheetName val="ANXE-3-AIDES-PUBLIQUES"/>
      <sheetName val="ANXE-4-INDICATEURS"/>
      <sheetName val="ANXE-5-PIECES_COMPLEMENTAIRES"/>
      <sheetName val="ANXE-6-INFO-ENTREP-GROUPE"/>
      <sheetName val="ANXE-7-DESCRIPTIF DE L'OP"/>
      <sheetName val="Contrôles"/>
      <sheetName val="Référentiels"/>
      <sheetName val="ANXE-2 RESSOURCES (Bilan)"/>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pageSetUpPr fitToPage="1"/>
  </sheetPr>
  <dimension ref="B2:P38"/>
  <sheetViews>
    <sheetView showGridLines="0" tabSelected="1" view="pageBreakPreview" zoomScaleNormal="85" zoomScaleSheetLayoutView="100" workbookViewId="0" topLeftCell="A1">
      <selection activeCell="B4" sqref="B4"/>
    </sheetView>
  </sheetViews>
  <sheetFormatPr defaultColWidth="11.421875" defaultRowHeight="15"/>
  <cols>
    <col min="1" max="1" width="3.28125" style="2" customWidth="1"/>
    <col min="2" max="2" width="9.421875" style="0" customWidth="1"/>
    <col min="3" max="3" width="25.7109375" style="0" customWidth="1"/>
    <col min="4" max="4" width="19.8515625" style="0" customWidth="1"/>
    <col min="5" max="5" width="21.140625" style="0" customWidth="1"/>
    <col min="6" max="6" width="16.7109375" style="0" customWidth="1"/>
    <col min="7" max="7" width="26.00390625" style="0" customWidth="1"/>
    <col min="8" max="8" width="30.57421875" style="0" customWidth="1"/>
    <col min="9" max="9" width="41.140625" style="18" customWidth="1"/>
    <col min="10" max="10" width="19.421875" style="0" customWidth="1"/>
    <col min="11" max="11" width="95.8515625" style="0" customWidth="1"/>
    <col min="14" max="14" width="47.00390625" style="0" customWidth="1"/>
  </cols>
  <sheetData>
    <row r="2" spans="2:5" ht="30">
      <c r="B2" s="40" t="s">
        <v>47</v>
      </c>
      <c r="C2" s="40"/>
      <c r="D2" s="6"/>
      <c r="E2" s="6"/>
    </row>
    <row r="3" spans="2:5" ht="18">
      <c r="B3" s="8" t="s">
        <v>50</v>
      </c>
      <c r="C3" s="41"/>
      <c r="D3" s="6"/>
      <c r="E3" s="6"/>
    </row>
    <row r="4" spans="2:5" ht="15">
      <c r="B4" s="336" t="s">
        <v>251</v>
      </c>
      <c r="C4" s="41"/>
      <c r="D4" s="6"/>
      <c r="E4" s="6"/>
    </row>
    <row r="5" spans="2:9" ht="18">
      <c r="B5" s="8"/>
      <c r="C5" s="41"/>
      <c r="D5" s="6"/>
      <c r="E5" s="6"/>
      <c r="F5" s="6"/>
      <c r="G5" s="6"/>
      <c r="H5" s="6"/>
      <c r="I5" s="20"/>
    </row>
    <row r="6" spans="3:16" ht="35.25" customHeight="1">
      <c r="C6" s="478" t="s">
        <v>196</v>
      </c>
      <c r="D6" s="478"/>
      <c r="E6" s="478"/>
      <c r="F6" s="478"/>
      <c r="G6" s="478"/>
      <c r="H6" s="478"/>
      <c r="I6" s="309"/>
      <c r="L6" s="2"/>
      <c r="M6" s="1"/>
      <c r="N6" s="1"/>
      <c r="O6" s="1"/>
      <c r="P6" s="1"/>
    </row>
    <row r="7" spans="9:16" ht="19.5" customHeight="1">
      <c r="I7"/>
      <c r="L7" s="2"/>
      <c r="M7" s="310"/>
      <c r="N7" s="2"/>
      <c r="O7" s="1"/>
      <c r="P7" s="1"/>
    </row>
    <row r="8" spans="2:16" ht="27.75" customHeight="1">
      <c r="B8" s="385"/>
      <c r="C8" s="386" t="s">
        <v>174</v>
      </c>
      <c r="D8" s="387" t="s">
        <v>175</v>
      </c>
      <c r="E8" s="390"/>
      <c r="F8" s="390"/>
      <c r="I8"/>
      <c r="L8" s="2"/>
      <c r="M8" s="310"/>
      <c r="N8" s="310"/>
      <c r="O8" s="2"/>
      <c r="P8" s="1"/>
    </row>
    <row r="9" spans="2:16" ht="19.5" customHeight="1">
      <c r="B9" s="385"/>
      <c r="C9" s="388" t="s">
        <v>279</v>
      </c>
      <c r="D9" s="389" t="s">
        <v>176</v>
      </c>
      <c r="E9" s="85"/>
      <c r="F9" s="85"/>
      <c r="I9"/>
      <c r="L9" s="2"/>
      <c r="M9" s="310"/>
      <c r="N9" s="310"/>
      <c r="O9" s="2"/>
      <c r="P9" s="1"/>
    </row>
    <row r="10" spans="2:16" ht="19.5" customHeight="1">
      <c r="B10" s="385"/>
      <c r="C10" s="388" t="s">
        <v>280</v>
      </c>
      <c r="D10" s="389" t="s">
        <v>252</v>
      </c>
      <c r="E10" s="85"/>
      <c r="F10" s="85"/>
      <c r="I10"/>
      <c r="L10" s="2"/>
      <c r="M10" s="310"/>
      <c r="N10" s="310"/>
      <c r="O10" s="2"/>
      <c r="P10" s="1"/>
    </row>
    <row r="11" spans="2:16" ht="19.5" customHeight="1">
      <c r="B11" s="385"/>
      <c r="C11" s="386" t="s">
        <v>177</v>
      </c>
      <c r="D11" s="387" t="s">
        <v>178</v>
      </c>
      <c r="E11" s="85"/>
      <c r="F11" s="85"/>
      <c r="I11"/>
      <c r="L11" s="2"/>
      <c r="M11" s="310"/>
      <c r="N11" s="2"/>
      <c r="O11" s="1"/>
      <c r="P11" s="1"/>
    </row>
    <row r="12" spans="2:14" ht="19.5" customHeight="1">
      <c r="B12" s="385"/>
      <c r="C12" s="386" t="s">
        <v>179</v>
      </c>
      <c r="D12" s="387" t="s">
        <v>180</v>
      </c>
      <c r="E12" s="85"/>
      <c r="F12" s="85"/>
      <c r="I12"/>
      <c r="L12" s="2"/>
      <c r="M12" s="310"/>
      <c r="N12" s="2"/>
    </row>
    <row r="13" spans="2:14" ht="19.5" customHeight="1">
      <c r="B13" s="385"/>
      <c r="C13" s="386" t="s">
        <v>181</v>
      </c>
      <c r="D13" s="387" t="s">
        <v>182</v>
      </c>
      <c r="E13" s="85"/>
      <c r="F13" s="85"/>
      <c r="I13"/>
      <c r="J13" s="311"/>
      <c r="K13" s="312"/>
      <c r="L13" s="2"/>
      <c r="M13" s="310"/>
      <c r="N13" s="2"/>
    </row>
    <row r="14" spans="2:14" ht="19.5" customHeight="1">
      <c r="B14" s="385"/>
      <c r="C14" s="386" t="s">
        <v>183</v>
      </c>
      <c r="D14" s="387" t="s">
        <v>184</v>
      </c>
      <c r="E14" s="85"/>
      <c r="F14" s="85"/>
      <c r="I14"/>
      <c r="J14" s="311"/>
      <c r="K14" s="312"/>
      <c r="L14" s="2"/>
      <c r="M14" s="310"/>
      <c r="N14" s="2"/>
    </row>
    <row r="15" spans="2:14" ht="21" customHeight="1">
      <c r="B15" s="385"/>
      <c r="C15" s="386" t="s">
        <v>185</v>
      </c>
      <c r="D15" s="387" t="s">
        <v>186</v>
      </c>
      <c r="E15" s="313"/>
      <c r="F15" s="313"/>
      <c r="I15"/>
      <c r="J15" s="311"/>
      <c r="K15" s="312"/>
      <c r="L15" s="2"/>
      <c r="M15" s="310"/>
      <c r="N15" s="2"/>
    </row>
    <row r="16" spans="3:14" ht="30.75" customHeight="1">
      <c r="C16" s="395" t="s">
        <v>285</v>
      </c>
      <c r="D16" s="313"/>
      <c r="E16" s="85"/>
      <c r="F16" s="85"/>
      <c r="M16" s="310"/>
      <c r="N16" s="2"/>
    </row>
    <row r="17" spans="3:14" ht="47.25" customHeight="1" thickBot="1">
      <c r="C17" s="396" t="s">
        <v>286</v>
      </c>
      <c r="D17" s="313"/>
      <c r="E17" s="85"/>
      <c r="F17" s="85"/>
      <c r="M17" s="310"/>
      <c r="N17" s="2"/>
    </row>
    <row r="18" spans="2:9" ht="18" customHeight="1" thickBot="1">
      <c r="B18" s="2"/>
      <c r="C18" s="314" t="s">
        <v>187</v>
      </c>
      <c r="H18" s="315"/>
      <c r="I18" s="316"/>
    </row>
    <row r="19" spans="2:4" ht="11.25" customHeight="1" thickBot="1">
      <c r="B19" s="2"/>
      <c r="C19" s="317"/>
      <c r="D19" s="318"/>
    </row>
    <row r="20" spans="2:9" ht="18" customHeight="1" thickBot="1">
      <c r="B20" s="2"/>
      <c r="C20" s="314" t="s">
        <v>188</v>
      </c>
      <c r="H20" s="319"/>
      <c r="I20" s="2"/>
    </row>
    <row r="21" spans="2:8" ht="6.75" customHeight="1" thickBot="1">
      <c r="B21" s="2"/>
      <c r="C21" s="2"/>
      <c r="H21" s="18"/>
    </row>
    <row r="22" spans="2:9" ht="18" customHeight="1" thickBot="1">
      <c r="B22" s="2"/>
      <c r="C22" s="2"/>
      <c r="H22" s="320"/>
      <c r="I22" s="2"/>
    </row>
    <row r="23" spans="2:3" ht="15">
      <c r="B23" s="2"/>
      <c r="C23" s="2"/>
    </row>
    <row r="24" spans="2:9" ht="18" customHeight="1">
      <c r="B24" s="2"/>
      <c r="C24" s="2"/>
      <c r="D24" s="321" t="s">
        <v>189</v>
      </c>
      <c r="E24" s="322" t="s">
        <v>20</v>
      </c>
      <c r="F24" s="323" t="s">
        <v>24</v>
      </c>
      <c r="G24" s="323" t="s">
        <v>28</v>
      </c>
      <c r="H24" s="324" t="s">
        <v>25</v>
      </c>
      <c r="I24" s="87"/>
    </row>
    <row r="25" spans="2:9" ht="18" customHeight="1">
      <c r="B25" s="2"/>
      <c r="C25" s="2"/>
      <c r="E25" s="325"/>
      <c r="F25" s="326"/>
      <c r="G25" s="326"/>
      <c r="H25" s="327">
        <f>E25*G25</f>
        <v>0</v>
      </c>
      <c r="I25" s="214"/>
    </row>
    <row r="26" spans="2:9" ht="18" customHeight="1">
      <c r="B26" s="2"/>
      <c r="C26" s="2"/>
      <c r="E26" s="328"/>
      <c r="F26" s="329"/>
      <c r="G26" s="329"/>
      <c r="H26" s="330">
        <f>E26*G26</f>
        <v>0</v>
      </c>
      <c r="I26" s="214"/>
    </row>
    <row r="27" spans="2:9" ht="18" customHeight="1">
      <c r="B27" s="2"/>
      <c r="C27" s="2"/>
      <c r="E27" s="331"/>
      <c r="F27" s="332"/>
      <c r="G27" s="332"/>
      <c r="H27" s="333">
        <f>E27*G27</f>
        <v>0</v>
      </c>
      <c r="I27" s="214"/>
    </row>
    <row r="28" spans="2:9" ht="18" customHeight="1">
      <c r="B28" s="2"/>
      <c r="C28" s="2"/>
      <c r="H28" s="334">
        <f>SUM(H25:H27)</f>
        <v>0</v>
      </c>
      <c r="I28" s="215"/>
    </row>
    <row r="29" spans="2:3" ht="39" customHeight="1">
      <c r="B29" s="2"/>
      <c r="C29" s="314" t="s">
        <v>190</v>
      </c>
    </row>
    <row r="30" spans="2:3" ht="15.75">
      <c r="B30" s="2"/>
      <c r="C30" s="314" t="s">
        <v>191</v>
      </c>
    </row>
    <row r="31" ht="27" customHeight="1">
      <c r="B31" s="2"/>
    </row>
    <row r="32" spans="2:3" ht="15.75">
      <c r="B32" s="2"/>
      <c r="C32" s="314" t="s">
        <v>192</v>
      </c>
    </row>
    <row r="33" spans="2:3" ht="15.75">
      <c r="B33" s="2"/>
      <c r="C33" s="314" t="s">
        <v>193</v>
      </c>
    </row>
    <row r="34" ht="17.25" customHeight="1">
      <c r="C34" s="15"/>
    </row>
    <row r="35" ht="15">
      <c r="C35" s="335"/>
    </row>
    <row r="36" ht="15">
      <c r="C36" s="335"/>
    </row>
    <row r="37" ht="15">
      <c r="C37" s="335"/>
    </row>
    <row r="38" ht="15">
      <c r="C38" s="335"/>
    </row>
    <row r="50" ht="18.75" customHeight="1"/>
    <row r="67" ht="15.75" customHeight="1"/>
    <row r="68" ht="30.75" customHeight="1"/>
    <row r="76" ht="29.25" customHeight="1"/>
  </sheetData>
  <sheetProtection password="C47B" sheet="1" objects="1" scenarios="1"/>
  <mergeCells count="1">
    <mergeCell ref="C6:H6"/>
  </mergeCells>
  <dataValidations count="4">
    <dataValidation operator="greaterThan" allowBlank="1" showInputMessage="1" showErrorMessage="1" sqref="H25:I27"/>
    <dataValidation type="decimal" allowBlank="1" showInputMessage="1" showErrorMessage="1" errorTitle="Format invalide" error="Vous devez renseigner une valeur numériqe." sqref="G25:G27">
      <formula1>0</formula1>
      <formula2>10000000</formula2>
    </dataValidation>
    <dataValidation type="list" allowBlank="1" showInputMessage="1" showErrorMessage="1" errorTitle="Format invalide" error="Vous devez renseigner une valeur numériqe." sqref="F25:F27">
      <formula1>"heures,jours,semaines"</formula1>
    </dataValidation>
    <dataValidation type="decimal" operator="greaterThanOrEqual" allowBlank="1" showInputMessage="1" showErrorMessage="1" sqref="E25:E27">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alignWithMargins="0">
    <oddFooter>&amp;L&amp;"Calibri,Italique"&amp;8Annexes techniques - Mesure 37.1.a&amp;R&amp;"Calibri,Italique"&amp;8V1.2 septembre 2017</oddFooter>
  </headerFooter>
</worksheet>
</file>

<file path=xl/worksheets/sheet2.xml><?xml version="1.0" encoding="utf-8"?>
<worksheet xmlns="http://schemas.openxmlformats.org/spreadsheetml/2006/main" xmlns:r="http://schemas.openxmlformats.org/officeDocument/2006/relationships">
  <sheetPr codeName="Feuil2">
    <tabColor indexed="50"/>
    <outlinePr summaryBelow="0"/>
    <pageSetUpPr fitToPage="1"/>
  </sheetPr>
  <dimension ref="A1:Q353"/>
  <sheetViews>
    <sheetView showGridLines="0" view="pageBreakPreview" zoomScale="70" zoomScaleNormal="70" zoomScaleSheetLayoutView="70" zoomScalePageLayoutView="10" workbookViewId="0" topLeftCell="A1">
      <selection activeCell="B5" sqref="B5"/>
    </sheetView>
  </sheetViews>
  <sheetFormatPr defaultColWidth="11.421875" defaultRowHeight="15" outlineLevelRow="1"/>
  <cols>
    <col min="1" max="1" width="5.140625" style="30" customWidth="1"/>
    <col min="2" max="2" width="48.00390625" style="30" customWidth="1"/>
    <col min="3" max="3" width="44.00390625" style="30" customWidth="1"/>
    <col min="4" max="4" width="36.8515625" style="30" customWidth="1"/>
    <col min="5" max="5" width="40.57421875" style="30" customWidth="1"/>
    <col min="6" max="7" width="35.57421875" style="30" customWidth="1"/>
    <col min="8" max="8" width="35.7109375" style="30" customWidth="1"/>
    <col min="9" max="9" width="48.140625" style="30" customWidth="1"/>
    <col min="10" max="10" width="15.8515625" style="30" customWidth="1"/>
    <col min="11" max="11" width="14.421875" style="30" customWidth="1"/>
    <col min="12" max="12" width="31.57421875" style="30" customWidth="1"/>
    <col min="13" max="14" width="16.421875" style="30" customWidth="1"/>
    <col min="15" max="15" width="14.8515625" style="30" customWidth="1"/>
    <col min="16" max="16384" width="11.421875" style="30" customWidth="1"/>
  </cols>
  <sheetData>
    <row r="1" spans="2:5" ht="30">
      <c r="B1" s="40" t="s">
        <v>47</v>
      </c>
      <c r="C1" s="40"/>
      <c r="D1" s="41"/>
      <c r="E1" s="29"/>
    </row>
    <row r="2" spans="2:7" ht="18" customHeight="1">
      <c r="B2" s="42" t="s">
        <v>50</v>
      </c>
      <c r="C2" s="41"/>
      <c r="D2" s="42"/>
      <c r="E2" s="33"/>
      <c r="F2" s="3"/>
      <c r="G2" s="3"/>
    </row>
    <row r="3" spans="2:7" ht="29.25" customHeight="1">
      <c r="B3" s="126" t="s">
        <v>197</v>
      </c>
      <c r="C3" s="41"/>
      <c r="D3" s="41"/>
      <c r="E3" s="73"/>
      <c r="F3" s="3"/>
      <c r="G3" s="3"/>
    </row>
    <row r="4" spans="1:9" ht="15">
      <c r="A4" s="2"/>
      <c r="B4" s="337" t="str">
        <f>NOTICE!B4</f>
        <v>version 1.2 - septembre 2017</v>
      </c>
      <c r="C4" s="41"/>
      <c r="D4" s="6"/>
      <c r="E4" s="6"/>
      <c r="I4" s="18"/>
    </row>
    <row r="5" spans="2:4" s="31" customFormat="1" ht="34.5" customHeight="1">
      <c r="B5" s="172" t="s">
        <v>84</v>
      </c>
      <c r="D5" s="29"/>
    </row>
    <row r="6" spans="2:4" s="80" customFormat="1" ht="43.5" customHeight="1">
      <c r="B6" s="394" t="s">
        <v>281</v>
      </c>
      <c r="D6" s="81"/>
    </row>
    <row r="7" spans="2:13" ht="24.75" customHeight="1">
      <c r="B7" s="481" t="s">
        <v>0</v>
      </c>
      <c r="C7" s="482"/>
      <c r="D7" s="482"/>
      <c r="E7" s="482"/>
      <c r="F7" s="483"/>
      <c r="G7" s="90"/>
      <c r="H7" s="91"/>
      <c r="I7" s="91"/>
      <c r="J7" s="91"/>
      <c r="K7" s="91"/>
      <c r="L7" s="91"/>
      <c r="M7" s="33"/>
    </row>
    <row r="8" spans="2:13" ht="24.75" customHeight="1">
      <c r="B8" s="176" t="s">
        <v>201</v>
      </c>
      <c r="C8" s="484"/>
      <c r="D8" s="487"/>
      <c r="E8" s="488"/>
      <c r="F8" s="483"/>
      <c r="G8" s="92"/>
      <c r="H8" s="33"/>
      <c r="I8" s="33"/>
      <c r="J8" s="33"/>
      <c r="K8" s="33"/>
      <c r="L8" s="33"/>
      <c r="M8" s="33"/>
    </row>
    <row r="9" spans="2:13" ht="9" customHeight="1">
      <c r="B9" s="178"/>
      <c r="C9" s="179"/>
      <c r="D9" s="180"/>
      <c r="E9" s="33"/>
      <c r="F9" s="92"/>
      <c r="G9" s="92"/>
      <c r="H9" s="33"/>
      <c r="I9" s="33"/>
      <c r="J9" s="33"/>
      <c r="K9" s="33"/>
      <c r="L9" s="33"/>
      <c r="M9" s="33"/>
    </row>
    <row r="10" spans="2:14" s="36" customFormat="1" ht="24.75" customHeight="1">
      <c r="B10" s="481" t="s">
        <v>33</v>
      </c>
      <c r="C10" s="482"/>
      <c r="D10" s="482"/>
      <c r="E10" s="482"/>
      <c r="F10" s="483"/>
      <c r="G10" s="63"/>
      <c r="H10" s="63"/>
      <c r="I10" s="63"/>
      <c r="J10" s="63"/>
      <c r="K10" s="63"/>
      <c r="L10" s="63"/>
      <c r="M10" s="63"/>
      <c r="N10" s="63"/>
    </row>
    <row r="11" spans="2:17" ht="24.75" customHeight="1">
      <c r="B11" s="177" t="s">
        <v>45</v>
      </c>
      <c r="C11" s="484"/>
      <c r="D11" s="485"/>
      <c r="E11" s="488"/>
      <c r="F11" s="483"/>
      <c r="G11" s="33"/>
      <c r="H11" s="3"/>
      <c r="I11" s="3"/>
      <c r="J11" s="33"/>
      <c r="K11" s="33"/>
      <c r="L11" s="3"/>
      <c r="M11" s="3"/>
      <c r="N11" s="3"/>
      <c r="O11" s="3"/>
      <c r="P11" s="3"/>
      <c r="Q11" s="3"/>
    </row>
    <row r="12" spans="2:17" ht="15" customHeight="1">
      <c r="B12" s="33"/>
      <c r="C12" s="98"/>
      <c r="D12" s="33"/>
      <c r="E12" s="95"/>
      <c r="F12" s="95"/>
      <c r="G12" s="73"/>
      <c r="H12" s="3"/>
      <c r="I12" s="3"/>
      <c r="J12" s="96"/>
      <c r="K12" s="73"/>
      <c r="L12" s="3"/>
      <c r="M12" s="3"/>
      <c r="N12" s="3"/>
      <c r="O12" s="3"/>
      <c r="P12" s="3"/>
      <c r="Q12" s="3"/>
    </row>
    <row r="13" spans="2:17" ht="24.75" customHeight="1">
      <c r="B13" s="481" t="s">
        <v>287</v>
      </c>
      <c r="C13" s="482"/>
      <c r="D13" s="482"/>
      <c r="E13" s="482"/>
      <c r="F13" s="483"/>
      <c r="G13" s="73"/>
      <c r="H13" s="3"/>
      <c r="I13" s="3"/>
      <c r="J13" s="96"/>
      <c r="K13" s="73"/>
      <c r="L13" s="3"/>
      <c r="M13" s="3"/>
      <c r="N13" s="3"/>
      <c r="O13" s="3"/>
      <c r="P13" s="3"/>
      <c r="Q13" s="3"/>
    </row>
    <row r="14" spans="2:17" ht="24.75" customHeight="1">
      <c r="B14" s="177" t="s">
        <v>254</v>
      </c>
      <c r="C14" s="484"/>
      <c r="D14" s="485"/>
      <c r="E14" s="485"/>
      <c r="F14" s="486"/>
      <c r="G14" s="73"/>
      <c r="H14" s="3"/>
      <c r="I14" s="3"/>
      <c r="J14" s="96"/>
      <c r="K14" s="73"/>
      <c r="L14" s="3"/>
      <c r="M14" s="3"/>
      <c r="N14" s="3"/>
      <c r="O14" s="3"/>
      <c r="P14" s="3"/>
      <c r="Q14" s="3"/>
    </row>
    <row r="15" spans="2:17" ht="15" customHeight="1">
      <c r="B15" s="33"/>
      <c r="C15" s="98"/>
      <c r="D15" s="33"/>
      <c r="E15" s="95"/>
      <c r="F15" s="95"/>
      <c r="G15" s="73"/>
      <c r="H15" s="3"/>
      <c r="I15" s="3"/>
      <c r="J15" s="96"/>
      <c r="K15" s="73"/>
      <c r="L15" s="3"/>
      <c r="M15" s="3"/>
      <c r="N15" s="3"/>
      <c r="O15" s="3"/>
      <c r="P15" s="3"/>
      <c r="Q15" s="3"/>
    </row>
    <row r="16" spans="2:17" ht="15.75">
      <c r="B16" s="97" t="s">
        <v>67</v>
      </c>
      <c r="C16" s="98"/>
      <c r="D16" s="33"/>
      <c r="E16" s="99"/>
      <c r="F16" s="99"/>
      <c r="G16" s="99"/>
      <c r="H16" s="99"/>
      <c r="I16" s="100"/>
      <c r="J16" s="101"/>
      <c r="K16" s="29"/>
      <c r="L16" s="3"/>
      <c r="M16" s="3"/>
      <c r="N16" s="3"/>
      <c r="O16" s="3"/>
      <c r="P16" s="3"/>
      <c r="Q16" s="3"/>
    </row>
    <row r="17" spans="2:15" s="36" customFormat="1" ht="9.75" customHeight="1">
      <c r="B17" s="97"/>
      <c r="C17" s="100"/>
      <c r="D17" s="100"/>
      <c r="E17" s="102"/>
      <c r="F17" s="102"/>
      <c r="G17" s="102"/>
      <c r="H17" s="102"/>
      <c r="I17" s="102"/>
      <c r="J17" s="102"/>
      <c r="M17" s="37"/>
      <c r="N17" s="38"/>
      <c r="O17" s="38"/>
    </row>
    <row r="18" spans="2:15" s="39" customFormat="1" ht="30" customHeight="1">
      <c r="B18" s="45" t="s">
        <v>32</v>
      </c>
      <c r="C18" s="45" t="s">
        <v>18</v>
      </c>
      <c r="D18" s="45" t="s">
        <v>29</v>
      </c>
      <c r="E18" s="45" t="s">
        <v>19</v>
      </c>
      <c r="F18" s="222" t="s">
        <v>141</v>
      </c>
      <c r="G18" s="218" t="s">
        <v>140</v>
      </c>
      <c r="H18" s="45" t="s">
        <v>139</v>
      </c>
      <c r="M18" s="88"/>
      <c r="N18" s="89"/>
      <c r="O18" s="89"/>
    </row>
    <row r="19" spans="2:15" s="226" customFormat="1" ht="25.5" customHeight="1">
      <c r="B19" s="225" t="s">
        <v>48</v>
      </c>
      <c r="C19" s="230" t="s">
        <v>58</v>
      </c>
      <c r="D19" s="225" t="s">
        <v>30</v>
      </c>
      <c r="E19" s="225" t="s">
        <v>21</v>
      </c>
      <c r="F19" s="247" t="s">
        <v>136</v>
      </c>
      <c r="G19" s="479" t="s">
        <v>138</v>
      </c>
      <c r="H19" s="480"/>
      <c r="I19" s="229"/>
      <c r="J19" s="229"/>
      <c r="M19" s="231"/>
      <c r="N19" s="232"/>
      <c r="O19" s="232"/>
    </row>
    <row r="20" spans="2:15" s="36" customFormat="1" ht="25.5">
      <c r="B20" s="169"/>
      <c r="C20" s="168"/>
      <c r="D20" s="168"/>
      <c r="E20" s="168"/>
      <c r="F20" s="223"/>
      <c r="G20" s="219"/>
      <c r="H20" s="219"/>
      <c r="I20" s="174" t="s">
        <v>85</v>
      </c>
      <c r="J20" s="102"/>
      <c r="M20" s="37"/>
      <c r="N20" s="38"/>
      <c r="O20" s="38"/>
    </row>
    <row r="21" spans="2:15" s="36" customFormat="1" ht="25.5">
      <c r="B21" s="169"/>
      <c r="C21" s="168"/>
      <c r="D21" s="168"/>
      <c r="E21" s="168"/>
      <c r="F21" s="223"/>
      <c r="G21" s="219"/>
      <c r="H21" s="219"/>
      <c r="I21" s="174" t="s">
        <v>85</v>
      </c>
      <c r="J21" s="102"/>
      <c r="M21" s="37"/>
      <c r="N21" s="38"/>
      <c r="O21" s="38"/>
    </row>
    <row r="22" spans="2:15" s="36" customFormat="1" ht="25.5">
      <c r="B22" s="169"/>
      <c r="C22" s="168"/>
      <c r="D22" s="168"/>
      <c r="E22" s="168"/>
      <c r="F22" s="223"/>
      <c r="G22" s="219"/>
      <c r="H22" s="219"/>
      <c r="I22" s="174" t="s">
        <v>85</v>
      </c>
      <c r="J22" s="102"/>
      <c r="M22" s="37"/>
      <c r="N22" s="38"/>
      <c r="O22" s="38"/>
    </row>
    <row r="23" spans="2:15" s="36" customFormat="1" ht="25.5">
      <c r="B23" s="169"/>
      <c r="C23" s="168"/>
      <c r="D23" s="168"/>
      <c r="E23" s="168"/>
      <c r="F23" s="223"/>
      <c r="G23" s="219"/>
      <c r="H23" s="219"/>
      <c r="I23" s="174" t="s">
        <v>85</v>
      </c>
      <c r="J23" s="102"/>
      <c r="M23" s="37"/>
      <c r="N23" s="38"/>
      <c r="O23" s="38"/>
    </row>
    <row r="24" spans="2:15" s="36" customFormat="1" ht="25.5">
      <c r="B24" s="169"/>
      <c r="C24" s="168"/>
      <c r="D24" s="168"/>
      <c r="E24" s="168"/>
      <c r="F24" s="223"/>
      <c r="G24" s="219"/>
      <c r="H24" s="219"/>
      <c r="I24" s="174" t="s">
        <v>85</v>
      </c>
      <c r="J24" s="102"/>
      <c r="M24" s="37"/>
      <c r="N24" s="38"/>
      <c r="O24" s="38"/>
    </row>
    <row r="25" spans="2:15" s="36" customFormat="1" ht="25.5">
      <c r="B25" s="169"/>
      <c r="C25" s="168"/>
      <c r="D25" s="168"/>
      <c r="E25" s="168"/>
      <c r="F25" s="223"/>
      <c r="G25" s="219"/>
      <c r="H25" s="219"/>
      <c r="I25" s="174" t="s">
        <v>85</v>
      </c>
      <c r="J25" s="102"/>
      <c r="M25" s="37"/>
      <c r="N25" s="38"/>
      <c r="O25" s="38"/>
    </row>
    <row r="26" spans="2:15" s="36" customFormat="1" ht="25.5">
      <c r="B26" s="169"/>
      <c r="C26" s="168"/>
      <c r="D26" s="168"/>
      <c r="E26" s="168"/>
      <c r="F26" s="223"/>
      <c r="G26" s="219"/>
      <c r="H26" s="219"/>
      <c r="I26" s="174" t="s">
        <v>85</v>
      </c>
      <c r="J26" s="102"/>
      <c r="M26" s="37"/>
      <c r="N26" s="38"/>
      <c r="O26" s="38"/>
    </row>
    <row r="27" spans="2:15" s="36" customFormat="1" ht="25.5" collapsed="1">
      <c r="B27" s="169"/>
      <c r="C27" s="168"/>
      <c r="D27" s="168"/>
      <c r="E27" s="168"/>
      <c r="F27" s="223"/>
      <c r="G27" s="219"/>
      <c r="H27" s="219"/>
      <c r="I27" s="174" t="s">
        <v>85</v>
      </c>
      <c r="J27" s="102"/>
      <c r="M27" s="37"/>
      <c r="N27" s="38"/>
      <c r="O27" s="38"/>
    </row>
    <row r="28" spans="2:15" s="36" customFormat="1" ht="25.5" customHeight="1" hidden="1" outlineLevel="1">
      <c r="B28" s="169"/>
      <c r="C28" s="168"/>
      <c r="D28" s="168"/>
      <c r="E28" s="168"/>
      <c r="F28" s="223"/>
      <c r="G28" s="219"/>
      <c r="H28" s="219"/>
      <c r="I28" s="174" t="s">
        <v>85</v>
      </c>
      <c r="J28" s="102"/>
      <c r="M28" s="37"/>
      <c r="N28" s="38"/>
      <c r="O28" s="38"/>
    </row>
    <row r="29" spans="2:15" s="36" customFormat="1" ht="25.5" customHeight="1" hidden="1" outlineLevel="1">
      <c r="B29" s="169"/>
      <c r="C29" s="168"/>
      <c r="D29" s="168"/>
      <c r="E29" s="168"/>
      <c r="F29" s="223"/>
      <c r="G29" s="219"/>
      <c r="H29" s="219"/>
      <c r="I29" s="174" t="s">
        <v>85</v>
      </c>
      <c r="J29" s="102"/>
      <c r="M29" s="37"/>
      <c r="N29" s="38"/>
      <c r="O29" s="38"/>
    </row>
    <row r="30" spans="2:15" s="36" customFormat="1" ht="25.5" customHeight="1" hidden="1" outlineLevel="1">
      <c r="B30" s="169"/>
      <c r="C30" s="168"/>
      <c r="D30" s="168"/>
      <c r="E30" s="168"/>
      <c r="F30" s="223"/>
      <c r="G30" s="219"/>
      <c r="H30" s="219"/>
      <c r="I30" s="174" t="s">
        <v>85</v>
      </c>
      <c r="J30" s="102"/>
      <c r="M30" s="37"/>
      <c r="N30" s="38"/>
      <c r="O30" s="38"/>
    </row>
    <row r="31" spans="2:15" s="36" customFormat="1" ht="25.5" customHeight="1" hidden="1" outlineLevel="1">
      <c r="B31" s="169"/>
      <c r="C31" s="168"/>
      <c r="D31" s="168"/>
      <c r="E31" s="168"/>
      <c r="F31" s="223"/>
      <c r="G31" s="219"/>
      <c r="H31" s="219"/>
      <c r="I31" s="174" t="s">
        <v>85</v>
      </c>
      <c r="J31" s="102"/>
      <c r="M31" s="37"/>
      <c r="N31" s="38"/>
      <c r="O31" s="38"/>
    </row>
    <row r="32" spans="2:15" s="36" customFormat="1" ht="25.5" customHeight="1" hidden="1" outlineLevel="1">
      <c r="B32" s="169"/>
      <c r="C32" s="168"/>
      <c r="D32" s="168"/>
      <c r="E32" s="168"/>
      <c r="F32" s="223"/>
      <c r="G32" s="219"/>
      <c r="H32" s="219"/>
      <c r="I32" s="174" t="s">
        <v>85</v>
      </c>
      <c r="J32" s="102"/>
      <c r="M32" s="37"/>
      <c r="N32" s="38"/>
      <c r="O32" s="38"/>
    </row>
    <row r="33" spans="2:15" s="36" customFormat="1" ht="25.5" customHeight="1" hidden="1" outlineLevel="1">
      <c r="B33" s="169"/>
      <c r="C33" s="168"/>
      <c r="D33" s="168"/>
      <c r="E33" s="168"/>
      <c r="F33" s="223"/>
      <c r="G33" s="219"/>
      <c r="H33" s="219"/>
      <c r="I33" s="174" t="s">
        <v>85</v>
      </c>
      <c r="J33" s="102"/>
      <c r="M33" s="37"/>
      <c r="N33" s="38"/>
      <c r="O33" s="38"/>
    </row>
    <row r="34" spans="2:15" s="36" customFormat="1" ht="25.5" customHeight="1" hidden="1" outlineLevel="1">
      <c r="B34" s="169"/>
      <c r="C34" s="168"/>
      <c r="D34" s="168"/>
      <c r="E34" s="168"/>
      <c r="F34" s="223"/>
      <c r="G34" s="219"/>
      <c r="H34" s="219"/>
      <c r="I34" s="174" t="s">
        <v>85</v>
      </c>
      <c r="J34" s="102"/>
      <c r="M34" s="37"/>
      <c r="N34" s="38"/>
      <c r="O34" s="38"/>
    </row>
    <row r="35" spans="2:15" s="36" customFormat="1" ht="25.5" customHeight="1" hidden="1" outlineLevel="1">
      <c r="B35" s="169"/>
      <c r="C35" s="168"/>
      <c r="D35" s="168"/>
      <c r="E35" s="168"/>
      <c r="F35" s="223"/>
      <c r="G35" s="219"/>
      <c r="H35" s="219"/>
      <c r="I35" s="174" t="s">
        <v>85</v>
      </c>
      <c r="J35" s="102"/>
      <c r="M35" s="37"/>
      <c r="N35" s="38"/>
      <c r="O35" s="38"/>
    </row>
    <row r="36" spans="2:15" s="36" customFormat="1" ht="25.5" customHeight="1" hidden="1" outlineLevel="1">
      <c r="B36" s="169"/>
      <c r="C36" s="168"/>
      <c r="D36" s="168"/>
      <c r="E36" s="168"/>
      <c r="F36" s="223"/>
      <c r="G36" s="219"/>
      <c r="H36" s="219"/>
      <c r="I36" s="174" t="s">
        <v>85</v>
      </c>
      <c r="J36" s="102"/>
      <c r="M36" s="37"/>
      <c r="N36" s="38"/>
      <c r="O36" s="38"/>
    </row>
    <row r="37" spans="2:15" s="36" customFormat="1" ht="25.5" customHeight="1" hidden="1" outlineLevel="1">
      <c r="B37" s="169"/>
      <c r="C37" s="168"/>
      <c r="D37" s="168"/>
      <c r="E37" s="168"/>
      <c r="F37" s="223"/>
      <c r="G37" s="219"/>
      <c r="H37" s="219"/>
      <c r="I37" s="174" t="s">
        <v>85</v>
      </c>
      <c r="J37" s="102"/>
      <c r="M37" s="37"/>
      <c r="N37" s="38"/>
      <c r="O37" s="38"/>
    </row>
    <row r="38" spans="2:15" s="36" customFormat="1" ht="25.5" collapsed="1">
      <c r="B38" s="169"/>
      <c r="C38" s="168"/>
      <c r="D38" s="168"/>
      <c r="E38" s="168"/>
      <c r="F38" s="223"/>
      <c r="G38" s="219"/>
      <c r="H38" s="219"/>
      <c r="I38" s="174" t="s">
        <v>85</v>
      </c>
      <c r="J38" s="102"/>
      <c r="M38" s="37"/>
      <c r="N38" s="38"/>
      <c r="O38" s="38"/>
    </row>
    <row r="39" spans="2:15" s="36" customFormat="1" ht="25.5" customHeight="1" hidden="1" outlineLevel="1">
      <c r="B39" s="169"/>
      <c r="C39" s="168"/>
      <c r="D39" s="168"/>
      <c r="E39" s="168"/>
      <c r="F39" s="223"/>
      <c r="G39" s="219"/>
      <c r="H39" s="219"/>
      <c r="I39" s="174" t="s">
        <v>85</v>
      </c>
      <c r="J39" s="102"/>
      <c r="M39" s="37"/>
      <c r="N39" s="38"/>
      <c r="O39" s="38"/>
    </row>
    <row r="40" spans="2:15" s="36" customFormat="1" ht="25.5" customHeight="1" hidden="1" outlineLevel="1">
      <c r="B40" s="169"/>
      <c r="C40" s="168"/>
      <c r="D40" s="168"/>
      <c r="E40" s="168"/>
      <c r="F40" s="223"/>
      <c r="G40" s="219"/>
      <c r="H40" s="219"/>
      <c r="I40" s="174" t="s">
        <v>85</v>
      </c>
      <c r="J40" s="102"/>
      <c r="M40" s="37"/>
      <c r="N40" s="38"/>
      <c r="O40" s="38"/>
    </row>
    <row r="41" spans="2:15" s="36" customFormat="1" ht="25.5" customHeight="1" hidden="1" outlineLevel="1">
      <c r="B41" s="169"/>
      <c r="C41" s="168"/>
      <c r="D41" s="168"/>
      <c r="E41" s="168"/>
      <c r="F41" s="223"/>
      <c r="G41" s="219"/>
      <c r="H41" s="219"/>
      <c r="I41" s="174" t="s">
        <v>85</v>
      </c>
      <c r="J41" s="102"/>
      <c r="M41" s="37"/>
      <c r="N41" s="38"/>
      <c r="O41" s="38"/>
    </row>
    <row r="42" spans="2:15" s="36" customFormat="1" ht="25.5" customHeight="1" hidden="1" outlineLevel="1">
      <c r="B42" s="169"/>
      <c r="C42" s="168"/>
      <c r="D42" s="168"/>
      <c r="E42" s="168"/>
      <c r="F42" s="223"/>
      <c r="G42" s="219"/>
      <c r="H42" s="219"/>
      <c r="I42" s="174" t="s">
        <v>85</v>
      </c>
      <c r="J42" s="102"/>
      <c r="M42" s="37"/>
      <c r="N42" s="38"/>
      <c r="O42" s="38"/>
    </row>
    <row r="43" spans="2:15" s="36" customFormat="1" ht="25.5" customHeight="1" hidden="1" outlineLevel="1">
      <c r="B43" s="169"/>
      <c r="C43" s="168"/>
      <c r="D43" s="168"/>
      <c r="E43" s="168"/>
      <c r="F43" s="223"/>
      <c r="G43" s="219"/>
      <c r="H43" s="219"/>
      <c r="I43" s="174" t="s">
        <v>85</v>
      </c>
      <c r="J43" s="102"/>
      <c r="M43" s="37"/>
      <c r="N43" s="38"/>
      <c r="O43" s="38"/>
    </row>
    <row r="44" spans="2:15" s="36" customFormat="1" ht="25.5" customHeight="1" hidden="1" outlineLevel="1">
      <c r="B44" s="169"/>
      <c r="C44" s="168"/>
      <c r="D44" s="168"/>
      <c r="E44" s="168"/>
      <c r="F44" s="223"/>
      <c r="G44" s="219"/>
      <c r="H44" s="219"/>
      <c r="I44" s="174" t="s">
        <v>85</v>
      </c>
      <c r="J44" s="102"/>
      <c r="M44" s="37"/>
      <c r="N44" s="38"/>
      <c r="O44" s="38"/>
    </row>
    <row r="45" spans="2:15" s="36" customFormat="1" ht="25.5" customHeight="1" hidden="1" outlineLevel="1">
      <c r="B45" s="169"/>
      <c r="C45" s="168"/>
      <c r="D45" s="168"/>
      <c r="E45" s="168"/>
      <c r="F45" s="223"/>
      <c r="G45" s="219"/>
      <c r="H45" s="219"/>
      <c r="I45" s="174" t="s">
        <v>85</v>
      </c>
      <c r="J45" s="102"/>
      <c r="M45" s="37"/>
      <c r="N45" s="38"/>
      <c r="O45" s="38"/>
    </row>
    <row r="46" spans="2:15" s="36" customFormat="1" ht="25.5" customHeight="1" hidden="1" outlineLevel="1">
      <c r="B46" s="169"/>
      <c r="C46" s="168"/>
      <c r="D46" s="168"/>
      <c r="E46" s="168"/>
      <c r="F46" s="223"/>
      <c r="G46" s="219"/>
      <c r="H46" s="219"/>
      <c r="I46" s="174" t="s">
        <v>85</v>
      </c>
      <c r="J46" s="102"/>
      <c r="M46" s="37"/>
      <c r="N46" s="38"/>
      <c r="O46" s="38"/>
    </row>
    <row r="47" spans="2:15" s="36" customFormat="1" ht="25.5" customHeight="1" hidden="1" outlineLevel="1">
      <c r="B47" s="169"/>
      <c r="C47" s="168"/>
      <c r="D47" s="168"/>
      <c r="E47" s="168"/>
      <c r="F47" s="223"/>
      <c r="G47" s="219"/>
      <c r="H47" s="219"/>
      <c r="I47" s="174" t="s">
        <v>85</v>
      </c>
      <c r="J47" s="102"/>
      <c r="M47" s="37"/>
      <c r="N47" s="38"/>
      <c r="O47" s="38"/>
    </row>
    <row r="48" spans="2:15" s="36" customFormat="1" ht="25.5" customHeight="1" hidden="1" outlineLevel="1">
      <c r="B48" s="169"/>
      <c r="C48" s="168"/>
      <c r="D48" s="168"/>
      <c r="E48" s="168"/>
      <c r="F48" s="223"/>
      <c r="G48" s="219"/>
      <c r="H48" s="219"/>
      <c r="I48" s="174" t="s">
        <v>85</v>
      </c>
      <c r="J48" s="102"/>
      <c r="M48" s="37"/>
      <c r="N48" s="38"/>
      <c r="O48" s="38"/>
    </row>
    <row r="49" spans="2:15" s="36" customFormat="1" ht="25.5" collapsed="1">
      <c r="B49" s="169"/>
      <c r="C49" s="168"/>
      <c r="D49" s="168"/>
      <c r="E49" s="168"/>
      <c r="F49" s="223"/>
      <c r="G49" s="219"/>
      <c r="H49" s="219"/>
      <c r="I49" s="174" t="s">
        <v>85</v>
      </c>
      <c r="J49" s="102"/>
      <c r="M49" s="37"/>
      <c r="N49" s="38"/>
      <c r="O49" s="38"/>
    </row>
    <row r="50" spans="2:15" s="36" customFormat="1" ht="24.75" customHeight="1" hidden="1" outlineLevel="1">
      <c r="B50" s="169"/>
      <c r="C50" s="168"/>
      <c r="D50" s="168"/>
      <c r="E50" s="168"/>
      <c r="F50" s="223"/>
      <c r="G50" s="219"/>
      <c r="H50" s="219"/>
      <c r="I50" s="174" t="s">
        <v>85</v>
      </c>
      <c r="J50" s="102"/>
      <c r="M50" s="37"/>
      <c r="N50" s="38"/>
      <c r="O50" s="38"/>
    </row>
    <row r="51" spans="2:15" s="36" customFormat="1" ht="24.75" customHeight="1" hidden="1" outlineLevel="1">
      <c r="B51" s="169"/>
      <c r="C51" s="168"/>
      <c r="D51" s="168"/>
      <c r="E51" s="168"/>
      <c r="F51" s="223"/>
      <c r="G51" s="219"/>
      <c r="H51" s="219"/>
      <c r="I51" s="174" t="s">
        <v>85</v>
      </c>
      <c r="J51" s="102"/>
      <c r="M51" s="37"/>
      <c r="N51" s="38"/>
      <c r="O51" s="38"/>
    </row>
    <row r="52" spans="2:15" s="36" customFormat="1" ht="24.75" customHeight="1" hidden="1" outlineLevel="1">
      <c r="B52" s="169"/>
      <c r="C52" s="168"/>
      <c r="D52" s="168"/>
      <c r="E52" s="168"/>
      <c r="F52" s="223"/>
      <c r="G52" s="219"/>
      <c r="H52" s="219"/>
      <c r="I52" s="174" t="s">
        <v>85</v>
      </c>
      <c r="J52" s="102"/>
      <c r="M52" s="37"/>
      <c r="N52" s="38"/>
      <c r="O52" s="38"/>
    </row>
    <row r="53" spans="2:15" s="36" customFormat="1" ht="24.75" customHeight="1" hidden="1" outlineLevel="1">
      <c r="B53" s="169"/>
      <c r="C53" s="168"/>
      <c r="D53" s="168"/>
      <c r="E53" s="168"/>
      <c r="F53" s="223"/>
      <c r="G53" s="219"/>
      <c r="H53" s="219"/>
      <c r="I53" s="174" t="s">
        <v>85</v>
      </c>
      <c r="J53" s="102"/>
      <c r="M53" s="37"/>
      <c r="N53" s="38"/>
      <c r="O53" s="38"/>
    </row>
    <row r="54" spans="2:15" s="36" customFormat="1" ht="24.75" customHeight="1" hidden="1" outlineLevel="1">
      <c r="B54" s="169"/>
      <c r="C54" s="168"/>
      <c r="D54" s="168"/>
      <c r="E54" s="168"/>
      <c r="F54" s="223"/>
      <c r="G54" s="219"/>
      <c r="H54" s="219"/>
      <c r="I54" s="174" t="s">
        <v>85</v>
      </c>
      <c r="J54" s="102"/>
      <c r="M54" s="37"/>
      <c r="N54" s="38"/>
      <c r="O54" s="38"/>
    </row>
    <row r="55" spans="2:15" s="36" customFormat="1" ht="24.75" customHeight="1" hidden="1" outlineLevel="1">
      <c r="B55" s="169"/>
      <c r="C55" s="168"/>
      <c r="D55" s="168"/>
      <c r="E55" s="168"/>
      <c r="F55" s="223"/>
      <c r="G55" s="219"/>
      <c r="H55" s="219"/>
      <c r="I55" s="174" t="s">
        <v>85</v>
      </c>
      <c r="J55" s="102"/>
      <c r="M55" s="37"/>
      <c r="N55" s="38"/>
      <c r="O55" s="38"/>
    </row>
    <row r="56" spans="2:15" s="36" customFormat="1" ht="24.75" customHeight="1" hidden="1" outlineLevel="1">
      <c r="B56" s="169"/>
      <c r="C56" s="168"/>
      <c r="D56" s="168"/>
      <c r="E56" s="168"/>
      <c r="F56" s="223"/>
      <c r="G56" s="219"/>
      <c r="H56" s="219"/>
      <c r="I56" s="174" t="s">
        <v>85</v>
      </c>
      <c r="J56" s="102"/>
      <c r="M56" s="37"/>
      <c r="N56" s="38"/>
      <c r="O56" s="38"/>
    </row>
    <row r="57" spans="2:15" s="36" customFormat="1" ht="24.75" customHeight="1" hidden="1" outlineLevel="1">
      <c r="B57" s="169"/>
      <c r="C57" s="168"/>
      <c r="D57" s="168"/>
      <c r="E57" s="168"/>
      <c r="F57" s="223"/>
      <c r="G57" s="219"/>
      <c r="H57" s="219"/>
      <c r="I57" s="174" t="s">
        <v>85</v>
      </c>
      <c r="J57" s="102"/>
      <c r="M57" s="37"/>
      <c r="N57" s="38"/>
      <c r="O57" s="38"/>
    </row>
    <row r="58" spans="2:15" s="36" customFormat="1" ht="24.75" customHeight="1" hidden="1" outlineLevel="1">
      <c r="B58" s="169"/>
      <c r="C58" s="168"/>
      <c r="D58" s="168"/>
      <c r="E58" s="168"/>
      <c r="F58" s="223"/>
      <c r="G58" s="219"/>
      <c r="H58" s="219"/>
      <c r="I58" s="174" t="s">
        <v>85</v>
      </c>
      <c r="J58" s="102"/>
      <c r="M58" s="37"/>
      <c r="N58" s="38"/>
      <c r="O58" s="38"/>
    </row>
    <row r="59" spans="2:15" s="36" customFormat="1" ht="24.75" customHeight="1" hidden="1" outlineLevel="1">
      <c r="B59" s="169"/>
      <c r="C59" s="168"/>
      <c r="D59" s="168"/>
      <c r="E59" s="168"/>
      <c r="F59" s="223"/>
      <c r="G59" s="219"/>
      <c r="H59" s="219"/>
      <c r="I59" s="174" t="s">
        <v>85</v>
      </c>
      <c r="J59" s="102"/>
      <c r="M59" s="37"/>
      <c r="N59" s="38"/>
      <c r="O59" s="38"/>
    </row>
    <row r="60" spans="2:15" ht="24.75" customHeight="1">
      <c r="B60" s="104"/>
      <c r="C60" s="104"/>
      <c r="D60" s="104"/>
      <c r="E60" s="51"/>
      <c r="F60" s="224">
        <f>SUM(F20:F59)</f>
        <v>0</v>
      </c>
      <c r="G60" s="132">
        <f>SUM(G20:G59)</f>
        <v>0</v>
      </c>
      <c r="H60" s="131">
        <f>SUM(H20:H59)</f>
        <v>0</v>
      </c>
      <c r="I60" s="174" t="s">
        <v>85</v>
      </c>
      <c r="J60" s="39"/>
      <c r="M60" s="34"/>
      <c r="N60" s="29"/>
      <c r="O60" s="29"/>
    </row>
    <row r="61" spans="2:17" s="154" customFormat="1" ht="21.75" customHeight="1">
      <c r="B61" s="210" t="s">
        <v>129</v>
      </c>
      <c r="C61" s="155"/>
      <c r="D61" s="156"/>
      <c r="E61" s="157"/>
      <c r="F61" s="157"/>
      <c r="G61" s="157"/>
      <c r="H61" s="158"/>
      <c r="I61" s="159"/>
      <c r="J61" s="160"/>
      <c r="K61" s="160"/>
      <c r="L61" s="161"/>
      <c r="M61" s="161"/>
      <c r="N61" s="162"/>
      <c r="O61" s="162"/>
      <c r="P61" s="162"/>
      <c r="Q61" s="162"/>
    </row>
    <row r="62" spans="2:15" s="36" customFormat="1" ht="17.25" customHeight="1">
      <c r="B62" s="103"/>
      <c r="C62" s="58"/>
      <c r="D62" s="58"/>
      <c r="E62" s="58"/>
      <c r="F62" s="102"/>
      <c r="G62" s="102"/>
      <c r="H62" s="39"/>
      <c r="I62" s="102"/>
      <c r="J62" s="102"/>
      <c r="M62" s="37"/>
      <c r="N62" s="38"/>
      <c r="O62" s="38"/>
    </row>
    <row r="63" spans="2:14" ht="30" customHeight="1">
      <c r="B63" s="45" t="s">
        <v>22</v>
      </c>
      <c r="C63" s="45" t="s">
        <v>194</v>
      </c>
      <c r="D63" s="45" t="s">
        <v>87</v>
      </c>
      <c r="E63" s="45" t="s">
        <v>65</v>
      </c>
      <c r="F63" s="45" t="s">
        <v>23</v>
      </c>
      <c r="G63" s="45" t="s">
        <v>25</v>
      </c>
      <c r="H63" s="39"/>
      <c r="I63" s="39"/>
      <c r="J63" s="39"/>
      <c r="M63" s="50"/>
      <c r="N63" s="50"/>
    </row>
    <row r="64" spans="2:14" s="226" customFormat="1" ht="38.25">
      <c r="B64" s="246" t="s">
        <v>88</v>
      </c>
      <c r="C64" s="246"/>
      <c r="D64" s="246" t="s">
        <v>89</v>
      </c>
      <c r="E64" s="246" t="s">
        <v>66</v>
      </c>
      <c r="F64" s="246" t="s">
        <v>137</v>
      </c>
      <c r="G64" s="225" t="s">
        <v>26</v>
      </c>
      <c r="H64" s="229"/>
      <c r="I64" s="229"/>
      <c r="J64" s="229"/>
      <c r="M64" s="227"/>
      <c r="N64" s="227"/>
    </row>
    <row r="65" spans="2:14" ht="25.5">
      <c r="B65" s="168"/>
      <c r="C65" s="168"/>
      <c r="D65" s="168"/>
      <c r="E65" s="171"/>
      <c r="F65" s="338"/>
      <c r="G65" s="109">
        <f>E65*F65</f>
        <v>0</v>
      </c>
      <c r="H65" s="174" t="s">
        <v>85</v>
      </c>
      <c r="I65" s="39"/>
      <c r="J65" s="39"/>
      <c r="M65" s="50"/>
      <c r="N65" s="50"/>
    </row>
    <row r="66" spans="2:14" ht="25.5">
      <c r="B66" s="168"/>
      <c r="C66" s="168"/>
      <c r="D66" s="168"/>
      <c r="E66" s="171"/>
      <c r="F66" s="338"/>
      <c r="G66" s="109">
        <f aca="true" t="shared" si="0" ref="G66:G74">E66*F66</f>
        <v>0</v>
      </c>
      <c r="H66" s="174" t="s">
        <v>85</v>
      </c>
      <c r="I66" s="39"/>
      <c r="J66" s="39"/>
      <c r="M66" s="50"/>
      <c r="N66" s="50"/>
    </row>
    <row r="67" spans="2:14" ht="25.5">
      <c r="B67" s="168"/>
      <c r="C67" s="168"/>
      <c r="D67" s="168"/>
      <c r="E67" s="171"/>
      <c r="F67" s="338"/>
      <c r="G67" s="109">
        <f t="shared" si="0"/>
        <v>0</v>
      </c>
      <c r="H67" s="174" t="s">
        <v>85</v>
      </c>
      <c r="I67" s="39"/>
      <c r="J67" s="39"/>
      <c r="M67" s="50"/>
      <c r="N67" s="50"/>
    </row>
    <row r="68" spans="2:14" ht="25.5">
      <c r="B68" s="168"/>
      <c r="C68" s="168"/>
      <c r="D68" s="168"/>
      <c r="E68" s="171"/>
      <c r="F68" s="338"/>
      <c r="G68" s="109">
        <f t="shared" si="0"/>
        <v>0</v>
      </c>
      <c r="H68" s="174" t="s">
        <v>85</v>
      </c>
      <c r="I68" s="39"/>
      <c r="J68" s="39"/>
      <c r="M68" s="50"/>
      <c r="N68" s="50"/>
    </row>
    <row r="69" spans="2:14" ht="25.5">
      <c r="B69" s="168"/>
      <c r="C69" s="168"/>
      <c r="D69" s="168"/>
      <c r="E69" s="171"/>
      <c r="F69" s="338"/>
      <c r="G69" s="109">
        <f t="shared" si="0"/>
        <v>0</v>
      </c>
      <c r="H69" s="174" t="s">
        <v>85</v>
      </c>
      <c r="M69" s="50"/>
      <c r="N69" s="50"/>
    </row>
    <row r="70" spans="2:14" ht="25.5">
      <c r="B70" s="168"/>
      <c r="C70" s="168"/>
      <c r="D70" s="168"/>
      <c r="E70" s="171"/>
      <c r="F70" s="338"/>
      <c r="G70" s="109">
        <f t="shared" si="0"/>
        <v>0</v>
      </c>
      <c r="H70" s="174" t="s">
        <v>85</v>
      </c>
      <c r="M70" s="50"/>
      <c r="N70" s="50"/>
    </row>
    <row r="71" spans="2:14" ht="25.5">
      <c r="B71" s="168"/>
      <c r="C71" s="168"/>
      <c r="D71" s="168"/>
      <c r="E71" s="171"/>
      <c r="F71" s="338"/>
      <c r="G71" s="109">
        <f t="shared" si="0"/>
        <v>0</v>
      </c>
      <c r="H71" s="174" t="s">
        <v>85</v>
      </c>
      <c r="M71" s="50"/>
      <c r="N71" s="50"/>
    </row>
    <row r="72" spans="2:14" ht="25.5" collapsed="1">
      <c r="B72" s="168"/>
      <c r="C72" s="168"/>
      <c r="D72" s="168"/>
      <c r="E72" s="171"/>
      <c r="F72" s="338"/>
      <c r="G72" s="109">
        <f t="shared" si="0"/>
        <v>0</v>
      </c>
      <c r="H72" s="174" t="s">
        <v>85</v>
      </c>
      <c r="M72" s="50"/>
      <c r="N72" s="50"/>
    </row>
    <row r="73" spans="2:14" ht="25.5" hidden="1" outlineLevel="1">
      <c r="B73" s="168"/>
      <c r="C73" s="168"/>
      <c r="D73" s="168"/>
      <c r="E73" s="171"/>
      <c r="F73" s="338"/>
      <c r="G73" s="109">
        <f t="shared" si="0"/>
        <v>0</v>
      </c>
      <c r="H73" s="174" t="s">
        <v>85</v>
      </c>
      <c r="M73" s="50"/>
      <c r="N73" s="50"/>
    </row>
    <row r="74" spans="2:14" ht="25.5" hidden="1" outlineLevel="1">
      <c r="B74" s="168"/>
      <c r="C74" s="168"/>
      <c r="D74" s="168"/>
      <c r="E74" s="171"/>
      <c r="F74" s="338"/>
      <c r="G74" s="109">
        <f t="shared" si="0"/>
        <v>0</v>
      </c>
      <c r="H74" s="174" t="s">
        <v>85</v>
      </c>
      <c r="M74" s="50"/>
      <c r="N74" s="50"/>
    </row>
    <row r="75" spans="2:14" ht="25.5" hidden="1" outlineLevel="1">
      <c r="B75" s="168"/>
      <c r="C75" s="168"/>
      <c r="D75" s="168"/>
      <c r="E75" s="171"/>
      <c r="F75" s="338"/>
      <c r="G75" s="109">
        <f>E75*F75</f>
        <v>0</v>
      </c>
      <c r="H75" s="174" t="s">
        <v>85</v>
      </c>
      <c r="I75" s="39"/>
      <c r="J75" s="39"/>
      <c r="M75" s="50"/>
      <c r="N75" s="50"/>
    </row>
    <row r="76" spans="2:14" ht="25.5" hidden="1" outlineLevel="1">
      <c r="B76" s="168"/>
      <c r="C76" s="168"/>
      <c r="D76" s="168"/>
      <c r="E76" s="171"/>
      <c r="F76" s="338"/>
      <c r="G76" s="109">
        <f aca="true" t="shared" si="1" ref="G76:G84">E76*F76</f>
        <v>0</v>
      </c>
      <c r="H76" s="174" t="s">
        <v>85</v>
      </c>
      <c r="I76" s="39"/>
      <c r="J76" s="39"/>
      <c r="M76" s="50"/>
      <c r="N76" s="50"/>
    </row>
    <row r="77" spans="2:14" ht="25.5" hidden="1" outlineLevel="1">
      <c r="B77" s="168"/>
      <c r="C77" s="168"/>
      <c r="D77" s="168"/>
      <c r="E77" s="171"/>
      <c r="F77" s="338"/>
      <c r="G77" s="109">
        <f t="shared" si="1"/>
        <v>0</v>
      </c>
      <c r="H77" s="174" t="s">
        <v>85</v>
      </c>
      <c r="I77" s="39"/>
      <c r="J77" s="39"/>
      <c r="M77" s="50"/>
      <c r="N77" s="50"/>
    </row>
    <row r="78" spans="2:14" ht="25.5" hidden="1" outlineLevel="1">
      <c r="B78" s="168"/>
      <c r="C78" s="168"/>
      <c r="D78" s="168"/>
      <c r="E78" s="171"/>
      <c r="F78" s="338"/>
      <c r="G78" s="109">
        <f t="shared" si="1"/>
        <v>0</v>
      </c>
      <c r="H78" s="174" t="s">
        <v>85</v>
      </c>
      <c r="I78" s="39"/>
      <c r="J78" s="39"/>
      <c r="M78" s="50"/>
      <c r="N78" s="50"/>
    </row>
    <row r="79" spans="2:14" ht="25.5" hidden="1" outlineLevel="1">
      <c r="B79" s="168"/>
      <c r="C79" s="168"/>
      <c r="D79" s="168"/>
      <c r="E79" s="171"/>
      <c r="F79" s="338"/>
      <c r="G79" s="109">
        <f t="shared" si="1"/>
        <v>0</v>
      </c>
      <c r="H79" s="174" t="s">
        <v>85</v>
      </c>
      <c r="M79" s="50"/>
      <c r="N79" s="50"/>
    </row>
    <row r="80" spans="2:14" ht="25.5" hidden="1" outlineLevel="1">
      <c r="B80" s="168"/>
      <c r="C80" s="168"/>
      <c r="D80" s="168"/>
      <c r="E80" s="171"/>
      <c r="F80" s="338"/>
      <c r="G80" s="109">
        <f t="shared" si="1"/>
        <v>0</v>
      </c>
      <c r="H80" s="174" t="s">
        <v>85</v>
      </c>
      <c r="M80" s="50"/>
      <c r="N80" s="50"/>
    </row>
    <row r="81" spans="2:14" ht="25.5" hidden="1" outlineLevel="1">
      <c r="B81" s="168"/>
      <c r="C81" s="168"/>
      <c r="D81" s="168"/>
      <c r="E81" s="171"/>
      <c r="F81" s="338"/>
      <c r="G81" s="109">
        <f t="shared" si="1"/>
        <v>0</v>
      </c>
      <c r="H81" s="174" t="s">
        <v>85</v>
      </c>
      <c r="M81" s="50"/>
      <c r="N81" s="50"/>
    </row>
    <row r="82" spans="2:14" ht="25.5" hidden="1" outlineLevel="1">
      <c r="B82" s="168"/>
      <c r="C82" s="168"/>
      <c r="D82" s="168"/>
      <c r="E82" s="171"/>
      <c r="F82" s="338"/>
      <c r="G82" s="109">
        <f t="shared" si="1"/>
        <v>0</v>
      </c>
      <c r="H82" s="174" t="s">
        <v>85</v>
      </c>
      <c r="M82" s="50"/>
      <c r="N82" s="50"/>
    </row>
    <row r="83" spans="2:14" ht="25.5" collapsed="1">
      <c r="B83" s="168"/>
      <c r="C83" s="168"/>
      <c r="D83" s="168"/>
      <c r="E83" s="171"/>
      <c r="F83" s="338"/>
      <c r="G83" s="109">
        <f t="shared" si="1"/>
        <v>0</v>
      </c>
      <c r="H83" s="174" t="s">
        <v>85</v>
      </c>
      <c r="M83" s="50"/>
      <c r="N83" s="50"/>
    </row>
    <row r="84" spans="2:14" ht="25.5" hidden="1" outlineLevel="1">
      <c r="B84" s="168"/>
      <c r="C84" s="168"/>
      <c r="D84" s="168"/>
      <c r="E84" s="171"/>
      <c r="F84" s="338"/>
      <c r="G84" s="109">
        <f t="shared" si="1"/>
        <v>0</v>
      </c>
      <c r="H84" s="174" t="s">
        <v>85</v>
      </c>
      <c r="M84" s="50"/>
      <c r="N84" s="50"/>
    </row>
    <row r="85" spans="2:14" ht="25.5" hidden="1" outlineLevel="1">
      <c r="B85" s="168"/>
      <c r="C85" s="168"/>
      <c r="D85" s="168"/>
      <c r="E85" s="171"/>
      <c r="F85" s="338"/>
      <c r="G85" s="109">
        <f>E85*F85</f>
        <v>0</v>
      </c>
      <c r="H85" s="174" t="s">
        <v>85</v>
      </c>
      <c r="I85" s="39"/>
      <c r="J85" s="39"/>
      <c r="M85" s="50"/>
      <c r="N85" s="50"/>
    </row>
    <row r="86" spans="2:14" ht="25.5" hidden="1" outlineLevel="1">
      <c r="B86" s="168"/>
      <c r="C86" s="168"/>
      <c r="D86" s="168"/>
      <c r="E86" s="171"/>
      <c r="F86" s="338"/>
      <c r="G86" s="109">
        <f aca="true" t="shared" si="2" ref="G86:G94">E86*F86</f>
        <v>0</v>
      </c>
      <c r="H86" s="174" t="s">
        <v>85</v>
      </c>
      <c r="I86" s="39"/>
      <c r="J86" s="39"/>
      <c r="M86" s="50"/>
      <c r="N86" s="50"/>
    </row>
    <row r="87" spans="2:14" ht="25.5" hidden="1" outlineLevel="1">
      <c r="B87" s="168"/>
      <c r="C87" s="168"/>
      <c r="D87" s="168"/>
      <c r="E87" s="171"/>
      <c r="F87" s="338"/>
      <c r="G87" s="109">
        <f t="shared" si="2"/>
        <v>0</v>
      </c>
      <c r="H87" s="174" t="s">
        <v>85</v>
      </c>
      <c r="I87" s="39"/>
      <c r="J87" s="39"/>
      <c r="M87" s="50"/>
      <c r="N87" s="50"/>
    </row>
    <row r="88" spans="2:14" ht="25.5" hidden="1" outlineLevel="1">
      <c r="B88" s="168"/>
      <c r="C88" s="168"/>
      <c r="D88" s="168"/>
      <c r="E88" s="171"/>
      <c r="F88" s="338"/>
      <c r="G88" s="109">
        <f t="shared" si="2"/>
        <v>0</v>
      </c>
      <c r="H88" s="174" t="s">
        <v>85</v>
      </c>
      <c r="I88" s="39"/>
      <c r="J88" s="39"/>
      <c r="M88" s="50"/>
      <c r="N88" s="50"/>
    </row>
    <row r="89" spans="2:14" ht="25.5" hidden="1" outlineLevel="1">
      <c r="B89" s="168"/>
      <c r="C89" s="168"/>
      <c r="D89" s="168"/>
      <c r="E89" s="171"/>
      <c r="F89" s="338"/>
      <c r="G89" s="109">
        <f t="shared" si="2"/>
        <v>0</v>
      </c>
      <c r="H89" s="174" t="s">
        <v>85</v>
      </c>
      <c r="M89" s="50"/>
      <c r="N89" s="50"/>
    </row>
    <row r="90" spans="2:14" ht="25.5" hidden="1" outlineLevel="1">
      <c r="B90" s="168"/>
      <c r="C90" s="168"/>
      <c r="D90" s="168"/>
      <c r="E90" s="171"/>
      <c r="F90" s="338"/>
      <c r="G90" s="109">
        <f t="shared" si="2"/>
        <v>0</v>
      </c>
      <c r="H90" s="174" t="s">
        <v>85</v>
      </c>
      <c r="M90" s="50"/>
      <c r="N90" s="50"/>
    </row>
    <row r="91" spans="2:14" ht="25.5" hidden="1" outlineLevel="1">
      <c r="B91" s="168"/>
      <c r="C91" s="168"/>
      <c r="D91" s="168"/>
      <c r="E91" s="171"/>
      <c r="F91" s="338"/>
      <c r="G91" s="109">
        <f t="shared" si="2"/>
        <v>0</v>
      </c>
      <c r="H91" s="174" t="s">
        <v>85</v>
      </c>
      <c r="M91" s="50"/>
      <c r="N91" s="50"/>
    </row>
    <row r="92" spans="2:14" ht="25.5" hidden="1" outlineLevel="1">
      <c r="B92" s="168"/>
      <c r="C92" s="168"/>
      <c r="D92" s="168"/>
      <c r="E92" s="171"/>
      <c r="F92" s="338"/>
      <c r="G92" s="109">
        <f t="shared" si="2"/>
        <v>0</v>
      </c>
      <c r="H92" s="174" t="s">
        <v>85</v>
      </c>
      <c r="M92" s="50"/>
      <c r="N92" s="50"/>
    </row>
    <row r="93" spans="2:14" ht="25.5" hidden="1" outlineLevel="1">
      <c r="B93" s="168"/>
      <c r="C93" s="168"/>
      <c r="D93" s="168"/>
      <c r="E93" s="171"/>
      <c r="F93" s="338"/>
      <c r="G93" s="109">
        <f t="shared" si="2"/>
        <v>0</v>
      </c>
      <c r="H93" s="174" t="s">
        <v>85</v>
      </c>
      <c r="M93" s="50"/>
      <c r="N93" s="50"/>
    </row>
    <row r="94" spans="2:14" ht="25.5" collapsed="1">
      <c r="B94" s="168"/>
      <c r="C94" s="168"/>
      <c r="D94" s="168"/>
      <c r="E94" s="171"/>
      <c r="F94" s="338"/>
      <c r="G94" s="109">
        <f t="shared" si="2"/>
        <v>0</v>
      </c>
      <c r="H94" s="174" t="s">
        <v>85</v>
      </c>
      <c r="M94" s="50"/>
      <c r="N94" s="50"/>
    </row>
    <row r="95" spans="2:14" ht="24.75" customHeight="1" hidden="1" outlineLevel="1">
      <c r="B95" s="168"/>
      <c r="C95" s="168"/>
      <c r="D95" s="168"/>
      <c r="E95" s="171"/>
      <c r="F95" s="338"/>
      <c r="G95" s="109">
        <f>E95*F95</f>
        <v>0</v>
      </c>
      <c r="H95" s="39"/>
      <c r="I95" s="39"/>
      <c r="J95" s="39"/>
      <c r="M95" s="50"/>
      <c r="N95" s="50"/>
    </row>
    <row r="96" spans="2:14" ht="24.75" customHeight="1" hidden="1" outlineLevel="1">
      <c r="B96" s="168"/>
      <c r="C96" s="168"/>
      <c r="D96" s="168"/>
      <c r="E96" s="171"/>
      <c r="F96" s="338"/>
      <c r="G96" s="109">
        <f aca="true" t="shared" si="3" ref="G96:G104">E96*F96</f>
        <v>0</v>
      </c>
      <c r="H96" s="39"/>
      <c r="I96" s="39"/>
      <c r="J96" s="39"/>
      <c r="M96" s="50"/>
      <c r="N96" s="50"/>
    </row>
    <row r="97" spans="2:14" ht="24.75" customHeight="1" hidden="1" outlineLevel="1">
      <c r="B97" s="168"/>
      <c r="C97" s="168"/>
      <c r="D97" s="168"/>
      <c r="E97" s="171"/>
      <c r="F97" s="338"/>
      <c r="G97" s="109">
        <f t="shared" si="3"/>
        <v>0</v>
      </c>
      <c r="H97" s="39"/>
      <c r="I97" s="39"/>
      <c r="J97" s="39"/>
      <c r="M97" s="50"/>
      <c r="N97" s="50"/>
    </row>
    <row r="98" spans="2:14" ht="24.75" customHeight="1" hidden="1" outlineLevel="1">
      <c r="B98" s="168"/>
      <c r="C98" s="168"/>
      <c r="D98" s="168"/>
      <c r="E98" s="171"/>
      <c r="F98" s="338"/>
      <c r="G98" s="109">
        <f t="shared" si="3"/>
        <v>0</v>
      </c>
      <c r="H98" s="39"/>
      <c r="I98" s="39"/>
      <c r="J98" s="39"/>
      <c r="M98" s="50"/>
      <c r="N98" s="50"/>
    </row>
    <row r="99" spans="2:14" ht="24.75" customHeight="1" hidden="1" outlineLevel="1">
      <c r="B99" s="168"/>
      <c r="C99" s="168"/>
      <c r="D99" s="168"/>
      <c r="E99" s="171"/>
      <c r="F99" s="338"/>
      <c r="G99" s="109">
        <f t="shared" si="3"/>
        <v>0</v>
      </c>
      <c r="M99" s="50"/>
      <c r="N99" s="50"/>
    </row>
    <row r="100" spans="2:14" ht="24.75" customHeight="1" hidden="1" outlineLevel="1">
      <c r="B100" s="168"/>
      <c r="C100" s="168"/>
      <c r="D100" s="168"/>
      <c r="E100" s="171"/>
      <c r="F100" s="338"/>
      <c r="G100" s="109">
        <f t="shared" si="3"/>
        <v>0</v>
      </c>
      <c r="M100" s="50"/>
      <c r="N100" s="50"/>
    </row>
    <row r="101" spans="2:14" ht="24.75" customHeight="1" hidden="1" outlineLevel="1">
      <c r="B101" s="168"/>
      <c r="C101" s="168"/>
      <c r="D101" s="168"/>
      <c r="E101" s="171"/>
      <c r="F101" s="338"/>
      <c r="G101" s="109">
        <f t="shared" si="3"/>
        <v>0</v>
      </c>
      <c r="M101" s="50"/>
      <c r="N101" s="50"/>
    </row>
    <row r="102" spans="2:14" ht="24.75" customHeight="1" hidden="1" outlineLevel="1">
      <c r="B102" s="168"/>
      <c r="C102" s="168"/>
      <c r="D102" s="168"/>
      <c r="E102" s="171"/>
      <c r="F102" s="338"/>
      <c r="G102" s="109">
        <f t="shared" si="3"/>
        <v>0</v>
      </c>
      <c r="M102" s="50"/>
      <c r="N102" s="50"/>
    </row>
    <row r="103" spans="2:14" ht="24.75" customHeight="1" hidden="1" outlineLevel="1">
      <c r="B103" s="168"/>
      <c r="C103" s="168"/>
      <c r="D103" s="168"/>
      <c r="E103" s="171"/>
      <c r="F103" s="338"/>
      <c r="G103" s="109">
        <f t="shared" si="3"/>
        <v>0</v>
      </c>
      <c r="M103" s="50"/>
      <c r="N103" s="50"/>
    </row>
    <row r="104" spans="2:14" ht="24.75" customHeight="1" hidden="1" outlineLevel="1">
      <c r="B104" s="168"/>
      <c r="C104" s="168"/>
      <c r="D104" s="168"/>
      <c r="E104" s="171"/>
      <c r="F104" s="338"/>
      <c r="G104" s="109">
        <f t="shared" si="3"/>
        <v>0</v>
      </c>
      <c r="M104" s="50"/>
      <c r="N104" s="50"/>
    </row>
    <row r="105" spans="2:14" ht="24.75" customHeight="1">
      <c r="B105" s="51"/>
      <c r="E105" s="51"/>
      <c r="F105" s="51"/>
      <c r="G105" s="110">
        <f>SUM(G65:G104)</f>
        <v>0</v>
      </c>
      <c r="M105" s="50"/>
      <c r="N105" s="50"/>
    </row>
    <row r="106" spans="2:14" ht="24.75" customHeight="1">
      <c r="B106" s="242" t="s">
        <v>130</v>
      </c>
      <c r="C106" s="243"/>
      <c r="D106" s="216"/>
      <c r="E106" s="48"/>
      <c r="F106" s="48"/>
      <c r="G106" s="216"/>
      <c r="H106" s="54"/>
      <c r="M106" s="50"/>
      <c r="N106" s="50"/>
    </row>
    <row r="107" spans="2:14" ht="9.75" customHeight="1">
      <c r="B107" s="53"/>
      <c r="C107" s="47"/>
      <c r="D107" s="48"/>
      <c r="M107" s="50"/>
      <c r="N107" s="50"/>
    </row>
    <row r="108" spans="2:14" ht="42.75" customHeight="1">
      <c r="B108" s="83"/>
      <c r="C108" s="491" t="s">
        <v>68</v>
      </c>
      <c r="D108" s="492"/>
      <c r="E108" s="107" t="s">
        <v>49</v>
      </c>
      <c r="F108"/>
      <c r="G108"/>
      <c r="H108" s="12"/>
      <c r="M108" s="50"/>
      <c r="N108" s="50"/>
    </row>
    <row r="109" spans="2:14" ht="10.5" customHeight="1">
      <c r="B109" s="3"/>
      <c r="C109" s="106"/>
      <c r="D109" s="85"/>
      <c r="E109" s="105"/>
      <c r="F109"/>
      <c r="G109"/>
      <c r="H109" s="12"/>
      <c r="M109" s="50"/>
      <c r="N109" s="50"/>
    </row>
    <row r="110" spans="2:14" ht="27" customHeight="1" hidden="1">
      <c r="B110" s="3"/>
      <c r="C110" s="84"/>
      <c r="E110" s="120" t="b">
        <v>0</v>
      </c>
      <c r="H110" s="60"/>
      <c r="M110" s="50"/>
      <c r="N110" s="50"/>
    </row>
    <row r="111" spans="3:14" ht="34.5" customHeight="1">
      <c r="C111" s="493" t="s">
        <v>69</v>
      </c>
      <c r="D111" s="492"/>
      <c r="E111" s="108" t="str">
        <f>IF(E110=TRUE,15%*G105,(IF(E110=FALSE,"0,00 €")))</f>
        <v>0,00 €</v>
      </c>
      <c r="F111" s="94"/>
      <c r="G111" s="94"/>
      <c r="M111" s="50"/>
      <c r="N111" s="50"/>
    </row>
    <row r="112" spans="3:14" ht="14.25" customHeight="1">
      <c r="C112" s="87"/>
      <c r="D112" s="85"/>
      <c r="E112" s="86"/>
      <c r="H112" s="3"/>
      <c r="M112" s="50"/>
      <c r="N112" s="50"/>
    </row>
    <row r="113" spans="2:11" ht="25.5" customHeight="1">
      <c r="B113" s="97" t="s">
        <v>131</v>
      </c>
      <c r="C113" s="243"/>
      <c r="D113" s="48"/>
      <c r="E113" s="49"/>
      <c r="F113" s="49"/>
      <c r="G113" s="49"/>
      <c r="H113" s="49"/>
      <c r="I113" s="49"/>
      <c r="J113" s="50"/>
      <c r="K113" s="50"/>
    </row>
    <row r="114" spans="2:11" ht="30" customHeight="1">
      <c r="B114" s="375" t="s">
        <v>245</v>
      </c>
      <c r="C114" s="47"/>
      <c r="D114" s="48"/>
      <c r="E114" s="49"/>
      <c r="F114" s="49"/>
      <c r="G114" s="49"/>
      <c r="H114" s="49"/>
      <c r="I114" s="49"/>
      <c r="J114" s="50"/>
      <c r="K114" s="50"/>
    </row>
    <row r="115" spans="2:10" ht="30" customHeight="1">
      <c r="B115" s="45" t="s">
        <v>32</v>
      </c>
      <c r="C115" s="45" t="s">
        <v>18</v>
      </c>
      <c r="D115" s="45" t="s">
        <v>27</v>
      </c>
      <c r="E115" s="45" t="s">
        <v>24</v>
      </c>
      <c r="F115" s="45" t="s">
        <v>134</v>
      </c>
      <c r="G115" s="45" t="s">
        <v>25</v>
      </c>
      <c r="J115" s="50"/>
    </row>
    <row r="116" spans="2:10" s="226" customFormat="1" ht="25.5">
      <c r="B116" s="246" t="s">
        <v>34</v>
      </c>
      <c r="C116" s="246"/>
      <c r="D116" s="246" t="s">
        <v>195</v>
      </c>
      <c r="E116" s="246"/>
      <c r="F116" s="246" t="s">
        <v>133</v>
      </c>
      <c r="G116" s="246" t="s">
        <v>147</v>
      </c>
      <c r="I116" s="252"/>
      <c r="J116" s="227"/>
    </row>
    <row r="117" spans="2:10" ht="28.5" customHeight="1">
      <c r="B117" s="169"/>
      <c r="C117" s="168"/>
      <c r="D117" s="170"/>
      <c r="E117" s="268">
        <f>IF(B117="Frais de restauration","repas",(IF(B117="Frais de logement","nuités",IF(B117=0,"",IF(B117="Frais de mission à l'étranger (UE)","jours")))))</f>
      </c>
      <c r="F117" s="171"/>
      <c r="G117" s="109">
        <f>D117*F117</f>
        <v>0</v>
      </c>
      <c r="H117" s="174" t="s">
        <v>85</v>
      </c>
      <c r="I117" s="174" t="s">
        <v>85</v>
      </c>
      <c r="J117" s="50"/>
    </row>
    <row r="118" spans="2:10" ht="28.5" customHeight="1">
      <c r="B118" s="169"/>
      <c r="C118" s="168"/>
      <c r="D118" s="170"/>
      <c r="E118" s="268">
        <f aca="true" t="shared" si="4" ref="E118:E156">IF(B118="Frais de restauration","repas",(IF(B118="Frais de logement","nuités",IF(B118=0,"",IF(B118="Frais de mission à l'étranger (UE)","jours")))))</f>
      </c>
      <c r="F118" s="171"/>
      <c r="G118" s="109">
        <f>D118*F118</f>
        <v>0</v>
      </c>
      <c r="H118" s="174" t="s">
        <v>85</v>
      </c>
      <c r="I118" s="174" t="s">
        <v>85</v>
      </c>
      <c r="J118" s="50"/>
    </row>
    <row r="119" spans="2:10" ht="28.5" customHeight="1">
      <c r="B119" s="169"/>
      <c r="C119" s="168"/>
      <c r="D119" s="170"/>
      <c r="E119" s="268">
        <f t="shared" si="4"/>
      </c>
      <c r="F119" s="171"/>
      <c r="G119" s="109">
        <f aca="true" t="shared" si="5" ref="G119:G156">D119*F119</f>
        <v>0</v>
      </c>
      <c r="H119" s="174" t="s">
        <v>85</v>
      </c>
      <c r="I119" s="174" t="s">
        <v>85</v>
      </c>
      <c r="J119" s="50"/>
    </row>
    <row r="120" spans="2:10" ht="28.5" customHeight="1">
      <c r="B120" s="169"/>
      <c r="C120" s="168"/>
      <c r="D120" s="170"/>
      <c r="E120" s="268">
        <f t="shared" si="4"/>
      </c>
      <c r="F120" s="171"/>
      <c r="G120" s="109">
        <f t="shared" si="5"/>
        <v>0</v>
      </c>
      <c r="H120" s="174" t="s">
        <v>85</v>
      </c>
      <c r="I120" s="174" t="s">
        <v>85</v>
      </c>
      <c r="J120" s="50"/>
    </row>
    <row r="121" spans="2:10" ht="28.5" customHeight="1">
      <c r="B121" s="169"/>
      <c r="C121" s="168"/>
      <c r="D121" s="170"/>
      <c r="E121" s="268">
        <f t="shared" si="4"/>
      </c>
      <c r="F121" s="171"/>
      <c r="G121" s="109">
        <f t="shared" si="5"/>
        <v>0</v>
      </c>
      <c r="H121" s="174" t="s">
        <v>85</v>
      </c>
      <c r="I121" s="174" t="s">
        <v>85</v>
      </c>
      <c r="J121" s="50"/>
    </row>
    <row r="122" spans="2:10" ht="28.5" customHeight="1">
      <c r="B122" s="169"/>
      <c r="C122" s="168"/>
      <c r="D122" s="170"/>
      <c r="E122" s="268">
        <f t="shared" si="4"/>
      </c>
      <c r="F122" s="171"/>
      <c r="G122" s="109">
        <f t="shared" si="5"/>
        <v>0</v>
      </c>
      <c r="H122" s="174" t="s">
        <v>85</v>
      </c>
      <c r="I122" s="174" t="s">
        <v>85</v>
      </c>
      <c r="J122" s="50"/>
    </row>
    <row r="123" spans="2:10" ht="28.5" customHeight="1">
      <c r="B123" s="169"/>
      <c r="C123" s="168"/>
      <c r="D123" s="170"/>
      <c r="E123" s="268">
        <f t="shared" si="4"/>
      </c>
      <c r="F123" s="171"/>
      <c r="G123" s="109">
        <f t="shared" si="5"/>
        <v>0</v>
      </c>
      <c r="H123" s="174" t="s">
        <v>85</v>
      </c>
      <c r="I123" s="174" t="s">
        <v>85</v>
      </c>
      <c r="J123" s="50"/>
    </row>
    <row r="124" spans="2:10" ht="28.5" customHeight="1" collapsed="1">
      <c r="B124" s="169"/>
      <c r="C124" s="168"/>
      <c r="D124" s="170"/>
      <c r="E124" s="268">
        <f t="shared" si="4"/>
      </c>
      <c r="F124" s="171"/>
      <c r="G124" s="109">
        <f t="shared" si="5"/>
        <v>0</v>
      </c>
      <c r="H124" s="174" t="s">
        <v>85</v>
      </c>
      <c r="I124" s="174" t="s">
        <v>85</v>
      </c>
      <c r="J124" s="50"/>
    </row>
    <row r="125" spans="2:10" ht="28.5" customHeight="1" hidden="1" outlineLevel="1">
      <c r="B125" s="169"/>
      <c r="C125" s="168"/>
      <c r="D125" s="170"/>
      <c r="E125" s="268">
        <f t="shared" si="4"/>
      </c>
      <c r="F125" s="171"/>
      <c r="G125" s="109">
        <f t="shared" si="5"/>
        <v>0</v>
      </c>
      <c r="H125" s="174" t="s">
        <v>85</v>
      </c>
      <c r="I125" s="174" t="s">
        <v>85</v>
      </c>
      <c r="J125" s="50"/>
    </row>
    <row r="126" spans="2:10" ht="28.5" customHeight="1" hidden="1" outlineLevel="1">
      <c r="B126" s="169"/>
      <c r="C126" s="168"/>
      <c r="D126" s="170"/>
      <c r="E126" s="268">
        <f t="shared" si="4"/>
      </c>
      <c r="F126" s="171"/>
      <c r="G126" s="109">
        <f t="shared" si="5"/>
        <v>0</v>
      </c>
      <c r="H126" s="174" t="s">
        <v>85</v>
      </c>
      <c r="I126" s="174" t="s">
        <v>85</v>
      </c>
      <c r="J126" s="50"/>
    </row>
    <row r="127" spans="2:10" ht="28.5" customHeight="1" hidden="1" outlineLevel="1">
      <c r="B127" s="169"/>
      <c r="C127" s="168"/>
      <c r="D127" s="170"/>
      <c r="E127" s="268">
        <f t="shared" si="4"/>
      </c>
      <c r="F127" s="171"/>
      <c r="G127" s="109">
        <f t="shared" si="5"/>
        <v>0</v>
      </c>
      <c r="H127" s="174" t="s">
        <v>85</v>
      </c>
      <c r="I127" s="174" t="s">
        <v>85</v>
      </c>
      <c r="J127" s="50"/>
    </row>
    <row r="128" spans="2:10" ht="28.5" customHeight="1" hidden="1" outlineLevel="1">
      <c r="B128" s="169"/>
      <c r="C128" s="168"/>
      <c r="D128" s="170"/>
      <c r="E128" s="268">
        <f t="shared" si="4"/>
      </c>
      <c r="F128" s="171"/>
      <c r="G128" s="109">
        <f t="shared" si="5"/>
        <v>0</v>
      </c>
      <c r="H128" s="174" t="s">
        <v>85</v>
      </c>
      <c r="I128" s="174" t="s">
        <v>85</v>
      </c>
      <c r="J128" s="50"/>
    </row>
    <row r="129" spans="2:10" ht="28.5" customHeight="1" hidden="1" outlineLevel="1">
      <c r="B129" s="169"/>
      <c r="C129" s="168"/>
      <c r="D129" s="170"/>
      <c r="E129" s="268">
        <f t="shared" si="4"/>
      </c>
      <c r="F129" s="171"/>
      <c r="G129" s="109">
        <f t="shared" si="5"/>
        <v>0</v>
      </c>
      <c r="H129" s="174" t="s">
        <v>85</v>
      </c>
      <c r="I129" s="174" t="s">
        <v>85</v>
      </c>
      <c r="J129" s="50"/>
    </row>
    <row r="130" spans="2:10" ht="28.5" customHeight="1" hidden="1" outlineLevel="1">
      <c r="B130" s="169"/>
      <c r="C130" s="168"/>
      <c r="D130" s="170"/>
      <c r="E130" s="268">
        <f t="shared" si="4"/>
      </c>
      <c r="F130" s="171"/>
      <c r="G130" s="109">
        <f t="shared" si="5"/>
        <v>0</v>
      </c>
      <c r="H130" s="174" t="s">
        <v>85</v>
      </c>
      <c r="I130" s="174" t="s">
        <v>85</v>
      </c>
      <c r="J130" s="50"/>
    </row>
    <row r="131" spans="2:10" ht="28.5" customHeight="1" hidden="1" outlineLevel="1">
      <c r="B131" s="169"/>
      <c r="C131" s="168"/>
      <c r="D131" s="170"/>
      <c r="E131" s="268">
        <f t="shared" si="4"/>
      </c>
      <c r="F131" s="171"/>
      <c r="G131" s="109">
        <f t="shared" si="5"/>
        <v>0</v>
      </c>
      <c r="H131" s="174" t="s">
        <v>85</v>
      </c>
      <c r="I131" s="174" t="s">
        <v>85</v>
      </c>
      <c r="J131" s="50"/>
    </row>
    <row r="132" spans="2:10" ht="28.5" customHeight="1" hidden="1" outlineLevel="1">
      <c r="B132" s="169"/>
      <c r="C132" s="168"/>
      <c r="D132" s="170"/>
      <c r="E132" s="268">
        <f t="shared" si="4"/>
      </c>
      <c r="F132" s="171"/>
      <c r="G132" s="109">
        <f t="shared" si="5"/>
        <v>0</v>
      </c>
      <c r="H132" s="174" t="s">
        <v>85</v>
      </c>
      <c r="I132" s="174" t="s">
        <v>85</v>
      </c>
      <c r="J132" s="50"/>
    </row>
    <row r="133" spans="2:10" ht="28.5" customHeight="1" hidden="1" outlineLevel="1">
      <c r="B133" s="169"/>
      <c r="C133" s="168"/>
      <c r="D133" s="170"/>
      <c r="E133" s="268">
        <f t="shared" si="4"/>
      </c>
      <c r="F133" s="171"/>
      <c r="G133" s="109">
        <f t="shared" si="5"/>
        <v>0</v>
      </c>
      <c r="H133" s="174" t="s">
        <v>85</v>
      </c>
      <c r="I133" s="174" t="s">
        <v>85</v>
      </c>
      <c r="J133" s="50"/>
    </row>
    <row r="134" spans="2:10" ht="28.5" customHeight="1" hidden="1" outlineLevel="1">
      <c r="B134" s="169"/>
      <c r="C134" s="168"/>
      <c r="D134" s="170"/>
      <c r="E134" s="268">
        <f t="shared" si="4"/>
      </c>
      <c r="F134" s="171"/>
      <c r="G134" s="109">
        <f t="shared" si="5"/>
        <v>0</v>
      </c>
      <c r="H134" s="174" t="s">
        <v>85</v>
      </c>
      <c r="I134" s="174" t="s">
        <v>85</v>
      </c>
      <c r="J134" s="50"/>
    </row>
    <row r="135" spans="2:10" ht="28.5" customHeight="1" collapsed="1">
      <c r="B135" s="169"/>
      <c r="C135" s="168"/>
      <c r="D135" s="170"/>
      <c r="E135" s="268">
        <f t="shared" si="4"/>
      </c>
      <c r="F135" s="171"/>
      <c r="G135" s="109">
        <f t="shared" si="5"/>
        <v>0</v>
      </c>
      <c r="H135" s="174" t="s">
        <v>85</v>
      </c>
      <c r="I135" s="174" t="s">
        <v>85</v>
      </c>
      <c r="J135" s="50"/>
    </row>
    <row r="136" spans="2:10" ht="28.5" customHeight="1" hidden="1" outlineLevel="1">
      <c r="B136" s="169"/>
      <c r="C136" s="168"/>
      <c r="D136" s="170"/>
      <c r="E136" s="268">
        <f t="shared" si="4"/>
      </c>
      <c r="F136" s="171"/>
      <c r="G136" s="109">
        <f t="shared" si="5"/>
        <v>0</v>
      </c>
      <c r="H136" s="174" t="s">
        <v>85</v>
      </c>
      <c r="I136" s="174" t="s">
        <v>85</v>
      </c>
      <c r="J136" s="50"/>
    </row>
    <row r="137" spans="2:10" ht="28.5" customHeight="1" hidden="1" outlineLevel="1">
      <c r="B137" s="169"/>
      <c r="C137" s="168"/>
      <c r="D137" s="170"/>
      <c r="E137" s="268">
        <f t="shared" si="4"/>
      </c>
      <c r="F137" s="171"/>
      <c r="G137" s="109">
        <f t="shared" si="5"/>
        <v>0</v>
      </c>
      <c r="H137" s="174" t="s">
        <v>85</v>
      </c>
      <c r="I137" s="174" t="s">
        <v>85</v>
      </c>
      <c r="J137" s="50"/>
    </row>
    <row r="138" spans="2:10" ht="28.5" customHeight="1" hidden="1" outlineLevel="1">
      <c r="B138" s="169"/>
      <c r="C138" s="168"/>
      <c r="D138" s="170"/>
      <c r="E138" s="268">
        <f t="shared" si="4"/>
      </c>
      <c r="F138" s="171"/>
      <c r="G138" s="109">
        <f t="shared" si="5"/>
        <v>0</v>
      </c>
      <c r="H138" s="174" t="s">
        <v>85</v>
      </c>
      <c r="I138" s="174" t="s">
        <v>85</v>
      </c>
      <c r="J138" s="50"/>
    </row>
    <row r="139" spans="2:10" ht="28.5" customHeight="1" hidden="1" outlineLevel="1">
      <c r="B139" s="169"/>
      <c r="C139" s="168"/>
      <c r="D139" s="170"/>
      <c r="E139" s="268">
        <f t="shared" si="4"/>
      </c>
      <c r="F139" s="171"/>
      <c r="G139" s="109">
        <f t="shared" si="5"/>
        <v>0</v>
      </c>
      <c r="H139" s="174" t="s">
        <v>85</v>
      </c>
      <c r="I139" s="174" t="s">
        <v>85</v>
      </c>
      <c r="J139" s="50"/>
    </row>
    <row r="140" spans="2:10" ht="28.5" customHeight="1" hidden="1" outlineLevel="1">
      <c r="B140" s="169"/>
      <c r="C140" s="168"/>
      <c r="D140" s="170"/>
      <c r="E140" s="268">
        <f t="shared" si="4"/>
      </c>
      <c r="F140" s="171"/>
      <c r="G140" s="109">
        <f t="shared" si="5"/>
        <v>0</v>
      </c>
      <c r="H140" s="174" t="s">
        <v>85</v>
      </c>
      <c r="I140" s="174" t="s">
        <v>85</v>
      </c>
      <c r="J140" s="50"/>
    </row>
    <row r="141" spans="2:10" ht="28.5" customHeight="1" hidden="1" outlineLevel="1">
      <c r="B141" s="169"/>
      <c r="C141" s="168"/>
      <c r="D141" s="170"/>
      <c r="E141" s="268">
        <f t="shared" si="4"/>
      </c>
      <c r="F141" s="171"/>
      <c r="G141" s="109">
        <f t="shared" si="5"/>
        <v>0</v>
      </c>
      <c r="H141" s="174" t="s">
        <v>85</v>
      </c>
      <c r="I141" s="174" t="s">
        <v>85</v>
      </c>
      <c r="J141" s="50"/>
    </row>
    <row r="142" spans="2:10" ht="28.5" customHeight="1" hidden="1" outlineLevel="1">
      <c r="B142" s="169"/>
      <c r="C142" s="168"/>
      <c r="D142" s="170"/>
      <c r="E142" s="268">
        <f t="shared" si="4"/>
      </c>
      <c r="F142" s="171"/>
      <c r="G142" s="109">
        <f t="shared" si="5"/>
        <v>0</v>
      </c>
      <c r="H142" s="174" t="s">
        <v>85</v>
      </c>
      <c r="I142" s="174" t="s">
        <v>85</v>
      </c>
      <c r="J142" s="50"/>
    </row>
    <row r="143" spans="2:10" ht="28.5" customHeight="1" hidden="1" outlineLevel="1">
      <c r="B143" s="169"/>
      <c r="C143" s="168"/>
      <c r="D143" s="170"/>
      <c r="E143" s="268">
        <f t="shared" si="4"/>
      </c>
      <c r="F143" s="171"/>
      <c r="G143" s="109">
        <f t="shared" si="5"/>
        <v>0</v>
      </c>
      <c r="H143" s="174" t="s">
        <v>85</v>
      </c>
      <c r="I143" s="174" t="s">
        <v>85</v>
      </c>
      <c r="J143" s="50"/>
    </row>
    <row r="144" spans="2:10" ht="28.5" customHeight="1" hidden="1" outlineLevel="1">
      <c r="B144" s="169"/>
      <c r="C144" s="168"/>
      <c r="D144" s="170"/>
      <c r="E144" s="268">
        <f t="shared" si="4"/>
      </c>
      <c r="F144" s="171"/>
      <c r="G144" s="109">
        <f t="shared" si="5"/>
        <v>0</v>
      </c>
      <c r="H144" s="174" t="s">
        <v>85</v>
      </c>
      <c r="I144" s="174" t="s">
        <v>85</v>
      </c>
      <c r="J144" s="50"/>
    </row>
    <row r="145" spans="2:10" ht="28.5" customHeight="1" hidden="1" outlineLevel="1">
      <c r="B145" s="169"/>
      <c r="C145" s="168"/>
      <c r="D145" s="170"/>
      <c r="E145" s="268">
        <f t="shared" si="4"/>
      </c>
      <c r="F145" s="171"/>
      <c r="G145" s="109">
        <f t="shared" si="5"/>
        <v>0</v>
      </c>
      <c r="H145" s="174" t="s">
        <v>85</v>
      </c>
      <c r="I145" s="174" t="s">
        <v>85</v>
      </c>
      <c r="J145" s="50"/>
    </row>
    <row r="146" spans="2:10" ht="28.5" customHeight="1" collapsed="1">
      <c r="B146" s="169"/>
      <c r="C146" s="168"/>
      <c r="D146" s="170"/>
      <c r="E146" s="268">
        <f t="shared" si="4"/>
      </c>
      <c r="F146" s="171"/>
      <c r="G146" s="109">
        <f t="shared" si="5"/>
        <v>0</v>
      </c>
      <c r="H146" s="174" t="s">
        <v>85</v>
      </c>
      <c r="I146" s="174" t="s">
        <v>85</v>
      </c>
      <c r="J146" s="50"/>
    </row>
    <row r="147" spans="2:10" ht="28.5" hidden="1" outlineLevel="1">
      <c r="B147" s="169"/>
      <c r="C147" s="168"/>
      <c r="D147" s="170"/>
      <c r="E147" s="268">
        <f t="shared" si="4"/>
      </c>
      <c r="F147" s="171"/>
      <c r="G147" s="109">
        <f t="shared" si="5"/>
        <v>0</v>
      </c>
      <c r="H147" s="174" t="s">
        <v>85</v>
      </c>
      <c r="J147" s="50"/>
    </row>
    <row r="148" spans="2:10" ht="28.5" hidden="1" outlineLevel="1">
      <c r="B148" s="169"/>
      <c r="C148" s="168"/>
      <c r="D148" s="170"/>
      <c r="E148" s="268">
        <f t="shared" si="4"/>
      </c>
      <c r="F148" s="171"/>
      <c r="G148" s="109">
        <f t="shared" si="5"/>
        <v>0</v>
      </c>
      <c r="H148" s="174" t="s">
        <v>85</v>
      </c>
      <c r="J148" s="50"/>
    </row>
    <row r="149" spans="2:10" ht="28.5" hidden="1" outlineLevel="1">
      <c r="B149" s="169"/>
      <c r="C149" s="168"/>
      <c r="D149" s="170"/>
      <c r="E149" s="268">
        <f t="shared" si="4"/>
      </c>
      <c r="F149" s="171"/>
      <c r="G149" s="109">
        <f t="shared" si="5"/>
        <v>0</v>
      </c>
      <c r="H149" s="174" t="s">
        <v>85</v>
      </c>
      <c r="J149" s="50"/>
    </row>
    <row r="150" spans="2:10" ht="28.5" hidden="1" outlineLevel="1">
      <c r="B150" s="169"/>
      <c r="C150" s="168"/>
      <c r="D150" s="170"/>
      <c r="E150" s="268">
        <f t="shared" si="4"/>
      </c>
      <c r="F150" s="171"/>
      <c r="G150" s="109">
        <f t="shared" si="5"/>
        <v>0</v>
      </c>
      <c r="H150" s="174" t="s">
        <v>85</v>
      </c>
      <c r="J150" s="50"/>
    </row>
    <row r="151" spans="2:10" ht="28.5" hidden="1" outlineLevel="1">
      <c r="B151" s="169"/>
      <c r="C151" s="168"/>
      <c r="D151" s="170"/>
      <c r="E151" s="268">
        <f t="shared" si="4"/>
      </c>
      <c r="F151" s="171"/>
      <c r="G151" s="109">
        <f t="shared" si="5"/>
        <v>0</v>
      </c>
      <c r="H151" s="174" t="s">
        <v>85</v>
      </c>
      <c r="J151" s="50"/>
    </row>
    <row r="152" spans="2:10" ht="28.5" hidden="1" outlineLevel="1">
      <c r="B152" s="169"/>
      <c r="C152" s="168"/>
      <c r="D152" s="170"/>
      <c r="E152" s="268">
        <f t="shared" si="4"/>
      </c>
      <c r="F152" s="171"/>
      <c r="G152" s="109">
        <f t="shared" si="5"/>
        <v>0</v>
      </c>
      <c r="H152" s="174" t="s">
        <v>85</v>
      </c>
      <c r="J152" s="50"/>
    </row>
    <row r="153" spans="2:10" ht="28.5" hidden="1" outlineLevel="1">
      <c r="B153" s="169"/>
      <c r="C153" s="168"/>
      <c r="D153" s="170"/>
      <c r="E153" s="268">
        <f t="shared" si="4"/>
      </c>
      <c r="F153" s="171"/>
      <c r="G153" s="109">
        <f t="shared" si="5"/>
        <v>0</v>
      </c>
      <c r="H153" s="174" t="s">
        <v>85</v>
      </c>
      <c r="J153" s="50"/>
    </row>
    <row r="154" spans="2:10" ht="28.5" hidden="1" outlineLevel="1">
      <c r="B154" s="169"/>
      <c r="C154" s="168"/>
      <c r="D154" s="170"/>
      <c r="E154" s="268">
        <f t="shared" si="4"/>
      </c>
      <c r="F154" s="171"/>
      <c r="G154" s="109">
        <f t="shared" si="5"/>
        <v>0</v>
      </c>
      <c r="H154" s="174" t="s">
        <v>85</v>
      </c>
      <c r="J154" s="50"/>
    </row>
    <row r="155" spans="2:10" ht="28.5" hidden="1" outlineLevel="1">
      <c r="B155" s="169"/>
      <c r="C155" s="168"/>
      <c r="D155" s="170"/>
      <c r="E155" s="268">
        <f t="shared" si="4"/>
      </c>
      <c r="F155" s="171"/>
      <c r="G155" s="109">
        <f t="shared" si="5"/>
        <v>0</v>
      </c>
      <c r="H155" s="174" t="s">
        <v>85</v>
      </c>
      <c r="J155" s="50"/>
    </row>
    <row r="156" spans="2:10" ht="28.5" hidden="1" outlineLevel="1">
      <c r="B156" s="169"/>
      <c r="C156" s="168"/>
      <c r="D156" s="170"/>
      <c r="E156" s="268">
        <f t="shared" si="4"/>
      </c>
      <c r="F156" s="171"/>
      <c r="G156" s="109">
        <f t="shared" si="5"/>
        <v>0</v>
      </c>
      <c r="H156" s="174" t="s">
        <v>85</v>
      </c>
      <c r="J156" s="50"/>
    </row>
    <row r="157" spans="2:10" ht="24.75" customHeight="1">
      <c r="B157" s="51"/>
      <c r="C157" s="51"/>
      <c r="D157" s="52"/>
      <c r="E157" s="52"/>
      <c r="F157" s="55"/>
      <c r="G157" s="110">
        <f>SUM(G117:G156)</f>
        <v>0</v>
      </c>
      <c r="H157" s="39"/>
      <c r="J157" s="50"/>
    </row>
    <row r="158" spans="1:11" ht="25.5" customHeight="1">
      <c r="A158" s="39"/>
      <c r="B158" s="97" t="s">
        <v>132</v>
      </c>
      <c r="C158" s="243"/>
      <c r="D158" s="216"/>
      <c r="E158" s="58"/>
      <c r="F158" s="58"/>
      <c r="G158" s="58"/>
      <c r="H158" s="58"/>
      <c r="J158" s="50"/>
      <c r="K158" s="50"/>
    </row>
    <row r="159" spans="1:11" ht="12.75" customHeight="1">
      <c r="A159" s="39"/>
      <c r="B159" s="39"/>
      <c r="C159" s="243"/>
      <c r="D159" s="216"/>
      <c r="E159" s="58"/>
      <c r="F159" s="58"/>
      <c r="G159" s="58"/>
      <c r="H159" s="58"/>
      <c r="J159" s="50"/>
      <c r="K159" s="50"/>
    </row>
    <row r="160" spans="1:10" ht="30" customHeight="1">
      <c r="A160" s="39"/>
      <c r="B160" s="45" t="s">
        <v>32</v>
      </c>
      <c r="C160" s="45" t="s">
        <v>18</v>
      </c>
      <c r="D160" s="45" t="s">
        <v>27</v>
      </c>
      <c r="E160" s="45" t="s">
        <v>151</v>
      </c>
      <c r="F160" s="45" t="s">
        <v>28</v>
      </c>
      <c r="G160" s="45" t="s">
        <v>25</v>
      </c>
      <c r="H160" s="39"/>
      <c r="J160" s="50"/>
    </row>
    <row r="161" spans="1:10" s="226" customFormat="1" ht="25.5">
      <c r="A161" s="229"/>
      <c r="B161" s="225" t="s">
        <v>34</v>
      </c>
      <c r="C161" s="225" t="s">
        <v>143</v>
      </c>
      <c r="D161" s="225" t="s">
        <v>144</v>
      </c>
      <c r="E161" s="246" t="s">
        <v>150</v>
      </c>
      <c r="F161" s="246" t="s">
        <v>149</v>
      </c>
      <c r="G161" s="225" t="s">
        <v>31</v>
      </c>
      <c r="H161" s="229"/>
      <c r="I161" s="252"/>
      <c r="J161" s="227"/>
    </row>
    <row r="162" spans="1:10" ht="25.5">
      <c r="A162" s="39"/>
      <c r="B162" s="213" t="s">
        <v>135</v>
      </c>
      <c r="C162" s="168"/>
      <c r="D162" s="170"/>
      <c r="E162" s="253"/>
      <c r="F162" s="254"/>
      <c r="G162" s="109">
        <f>D162*E162*F162</f>
        <v>0</v>
      </c>
      <c r="H162" s="174" t="s">
        <v>85</v>
      </c>
      <c r="J162" s="50"/>
    </row>
    <row r="163" spans="1:10" ht="25.5">
      <c r="A163" s="39"/>
      <c r="B163" s="213" t="s">
        <v>135</v>
      </c>
      <c r="C163" s="168"/>
      <c r="D163" s="170"/>
      <c r="E163" s="253"/>
      <c r="F163" s="254"/>
      <c r="G163" s="109">
        <f aca="true" t="shared" si="6" ref="G163:G201">D163*E163*F163</f>
        <v>0</v>
      </c>
      <c r="H163" s="174" t="s">
        <v>85</v>
      </c>
      <c r="J163" s="50"/>
    </row>
    <row r="164" spans="1:10" ht="25.5">
      <c r="A164" s="39"/>
      <c r="B164" s="213" t="s">
        <v>135</v>
      </c>
      <c r="C164" s="168"/>
      <c r="D164" s="170"/>
      <c r="E164" s="253"/>
      <c r="F164" s="254"/>
      <c r="G164" s="109">
        <f t="shared" si="6"/>
        <v>0</v>
      </c>
      <c r="H164" s="174" t="s">
        <v>85</v>
      </c>
      <c r="J164" s="50"/>
    </row>
    <row r="165" spans="1:10" ht="25.5">
      <c r="A165" s="39"/>
      <c r="B165" s="213" t="s">
        <v>135</v>
      </c>
      <c r="C165" s="168"/>
      <c r="D165" s="170"/>
      <c r="E165" s="253"/>
      <c r="F165" s="254"/>
      <c r="G165" s="109">
        <f t="shared" si="6"/>
        <v>0</v>
      </c>
      <c r="H165" s="174" t="s">
        <v>85</v>
      </c>
      <c r="J165" s="50"/>
    </row>
    <row r="166" spans="1:10" ht="25.5">
      <c r="A166" s="39"/>
      <c r="B166" s="213" t="s">
        <v>135</v>
      </c>
      <c r="C166" s="168"/>
      <c r="D166" s="170"/>
      <c r="E166" s="253"/>
      <c r="F166" s="254"/>
      <c r="G166" s="109">
        <f t="shared" si="6"/>
        <v>0</v>
      </c>
      <c r="H166" s="174" t="s">
        <v>85</v>
      </c>
      <c r="J166" s="50"/>
    </row>
    <row r="167" spans="1:10" ht="25.5">
      <c r="A167" s="39"/>
      <c r="B167" s="213" t="s">
        <v>135</v>
      </c>
      <c r="C167" s="168"/>
      <c r="D167" s="170"/>
      <c r="E167" s="253"/>
      <c r="F167" s="254"/>
      <c r="G167" s="109">
        <f t="shared" si="6"/>
        <v>0</v>
      </c>
      <c r="H167" s="174" t="s">
        <v>85</v>
      </c>
      <c r="J167" s="50"/>
    </row>
    <row r="168" spans="1:10" ht="25.5">
      <c r="A168" s="39"/>
      <c r="B168" s="213" t="s">
        <v>135</v>
      </c>
      <c r="C168" s="168"/>
      <c r="D168" s="170"/>
      <c r="E168" s="253"/>
      <c r="F168" s="254"/>
      <c r="G168" s="109">
        <f t="shared" si="6"/>
        <v>0</v>
      </c>
      <c r="H168" s="174" t="s">
        <v>85</v>
      </c>
      <c r="J168" s="50"/>
    </row>
    <row r="169" spans="1:10" ht="25.5" collapsed="1">
      <c r="A169" s="39"/>
      <c r="B169" s="213" t="s">
        <v>135</v>
      </c>
      <c r="C169" s="168"/>
      <c r="D169" s="170"/>
      <c r="E169" s="253"/>
      <c r="F169" s="254"/>
      <c r="G169" s="109">
        <f t="shared" si="6"/>
        <v>0</v>
      </c>
      <c r="H169" s="174" t="s">
        <v>85</v>
      </c>
      <c r="J169" s="50"/>
    </row>
    <row r="170" spans="1:10" ht="25.5" hidden="1" outlineLevel="1">
      <c r="A170" s="39"/>
      <c r="B170" s="213" t="s">
        <v>135</v>
      </c>
      <c r="C170" s="168"/>
      <c r="D170" s="170"/>
      <c r="E170" s="253"/>
      <c r="F170" s="254"/>
      <c r="G170" s="109">
        <f t="shared" si="6"/>
        <v>0</v>
      </c>
      <c r="H170" s="174" t="s">
        <v>85</v>
      </c>
      <c r="J170" s="50"/>
    </row>
    <row r="171" spans="1:10" ht="25.5" hidden="1" outlineLevel="1">
      <c r="A171" s="39"/>
      <c r="B171" s="213" t="s">
        <v>135</v>
      </c>
      <c r="C171" s="168"/>
      <c r="D171" s="170"/>
      <c r="E171" s="253"/>
      <c r="F171" s="254"/>
      <c r="G171" s="109">
        <f t="shared" si="6"/>
        <v>0</v>
      </c>
      <c r="H171" s="174" t="s">
        <v>85</v>
      </c>
      <c r="J171" s="50"/>
    </row>
    <row r="172" spans="1:10" ht="25.5" hidden="1" outlineLevel="1">
      <c r="A172" s="39"/>
      <c r="B172" s="213" t="s">
        <v>135</v>
      </c>
      <c r="C172" s="168"/>
      <c r="D172" s="170"/>
      <c r="E172" s="253"/>
      <c r="F172" s="254"/>
      <c r="G172" s="109">
        <f t="shared" si="6"/>
        <v>0</v>
      </c>
      <c r="H172" s="174" t="s">
        <v>85</v>
      </c>
      <c r="J172" s="50"/>
    </row>
    <row r="173" spans="1:10" ht="25.5" hidden="1" outlineLevel="1">
      <c r="A173" s="39"/>
      <c r="B173" s="213" t="s">
        <v>135</v>
      </c>
      <c r="C173" s="168"/>
      <c r="D173" s="170"/>
      <c r="E173" s="253"/>
      <c r="F173" s="254"/>
      <c r="G173" s="109">
        <f t="shared" si="6"/>
        <v>0</v>
      </c>
      <c r="H173" s="174" t="s">
        <v>85</v>
      </c>
      <c r="J173" s="50"/>
    </row>
    <row r="174" spans="1:10" ht="25.5" hidden="1" outlineLevel="1">
      <c r="A174" s="39"/>
      <c r="B174" s="213" t="s">
        <v>135</v>
      </c>
      <c r="C174" s="168"/>
      <c r="D174" s="170"/>
      <c r="E174" s="253"/>
      <c r="F174" s="254"/>
      <c r="G174" s="109">
        <f t="shared" si="6"/>
        <v>0</v>
      </c>
      <c r="H174" s="174" t="s">
        <v>85</v>
      </c>
      <c r="J174" s="50"/>
    </row>
    <row r="175" spans="1:10" ht="25.5" hidden="1" outlineLevel="1">
      <c r="A175" s="39"/>
      <c r="B175" s="213" t="s">
        <v>135</v>
      </c>
      <c r="C175" s="168"/>
      <c r="D175" s="170"/>
      <c r="E175" s="253"/>
      <c r="F175" s="254"/>
      <c r="G175" s="109">
        <f t="shared" si="6"/>
        <v>0</v>
      </c>
      <c r="H175" s="174" t="s">
        <v>85</v>
      </c>
      <c r="J175" s="50"/>
    </row>
    <row r="176" spans="1:10" ht="25.5" hidden="1" outlineLevel="1">
      <c r="A176" s="39"/>
      <c r="B176" s="213" t="s">
        <v>135</v>
      </c>
      <c r="C176" s="168"/>
      <c r="D176" s="170"/>
      <c r="E176" s="253"/>
      <c r="F176" s="254"/>
      <c r="G176" s="109">
        <f t="shared" si="6"/>
        <v>0</v>
      </c>
      <c r="H176" s="174" t="s">
        <v>85</v>
      </c>
      <c r="J176" s="50"/>
    </row>
    <row r="177" spans="1:10" ht="25.5" hidden="1" outlineLevel="1">
      <c r="A177" s="39"/>
      <c r="B177" s="213" t="s">
        <v>135</v>
      </c>
      <c r="C177" s="168"/>
      <c r="D177" s="170"/>
      <c r="E177" s="253"/>
      <c r="F177" s="254"/>
      <c r="G177" s="109">
        <f t="shared" si="6"/>
        <v>0</v>
      </c>
      <c r="H177" s="174" t="s">
        <v>85</v>
      </c>
      <c r="J177" s="50"/>
    </row>
    <row r="178" spans="1:10" ht="25.5" hidden="1" outlineLevel="1">
      <c r="A178" s="39"/>
      <c r="B178" s="213" t="s">
        <v>135</v>
      </c>
      <c r="C178" s="168"/>
      <c r="D178" s="170"/>
      <c r="E178" s="253"/>
      <c r="F178" s="254"/>
      <c r="G178" s="109">
        <f t="shared" si="6"/>
        <v>0</v>
      </c>
      <c r="H178" s="174" t="s">
        <v>85</v>
      </c>
      <c r="J178" s="50"/>
    </row>
    <row r="179" spans="1:10" ht="25.5" hidden="1" outlineLevel="1">
      <c r="A179" s="39"/>
      <c r="B179" s="213" t="s">
        <v>135</v>
      </c>
      <c r="C179" s="168"/>
      <c r="D179" s="170"/>
      <c r="E179" s="253"/>
      <c r="F179" s="254"/>
      <c r="G179" s="109">
        <f t="shared" si="6"/>
        <v>0</v>
      </c>
      <c r="H179" s="174" t="s">
        <v>85</v>
      </c>
      <c r="J179" s="50"/>
    </row>
    <row r="180" spans="1:10" ht="25.5" collapsed="1">
      <c r="A180" s="39"/>
      <c r="B180" s="213" t="s">
        <v>135</v>
      </c>
      <c r="C180" s="168"/>
      <c r="D180" s="170"/>
      <c r="E180" s="253"/>
      <c r="F180" s="254"/>
      <c r="G180" s="109">
        <f t="shared" si="6"/>
        <v>0</v>
      </c>
      <c r="H180" s="174" t="s">
        <v>85</v>
      </c>
      <c r="J180" s="50"/>
    </row>
    <row r="181" spans="1:10" ht="25.5" hidden="1" outlineLevel="1">
      <c r="A181" s="39"/>
      <c r="B181" s="213" t="s">
        <v>135</v>
      </c>
      <c r="C181" s="168"/>
      <c r="D181" s="170"/>
      <c r="E181" s="253"/>
      <c r="F181" s="254"/>
      <c r="G181" s="109">
        <f t="shared" si="6"/>
        <v>0</v>
      </c>
      <c r="H181" s="174" t="s">
        <v>85</v>
      </c>
      <c r="J181" s="50"/>
    </row>
    <row r="182" spans="1:10" ht="25.5" hidden="1" outlineLevel="1">
      <c r="A182" s="39"/>
      <c r="B182" s="213" t="s">
        <v>135</v>
      </c>
      <c r="C182" s="168"/>
      <c r="D182" s="170"/>
      <c r="E182" s="253"/>
      <c r="F182" s="254"/>
      <c r="G182" s="109">
        <f t="shared" si="6"/>
        <v>0</v>
      </c>
      <c r="H182" s="174" t="s">
        <v>85</v>
      </c>
      <c r="J182" s="50"/>
    </row>
    <row r="183" spans="1:10" ht="25.5" hidden="1" outlineLevel="1">
      <c r="A183" s="39"/>
      <c r="B183" s="213" t="s">
        <v>135</v>
      </c>
      <c r="C183" s="168"/>
      <c r="D183" s="170"/>
      <c r="E183" s="253"/>
      <c r="F183" s="254"/>
      <c r="G183" s="109">
        <f t="shared" si="6"/>
        <v>0</v>
      </c>
      <c r="H183" s="174" t="s">
        <v>85</v>
      </c>
      <c r="J183" s="50"/>
    </row>
    <row r="184" spans="1:10" ht="25.5" hidden="1" outlineLevel="1">
      <c r="A184" s="39"/>
      <c r="B184" s="213" t="s">
        <v>135</v>
      </c>
      <c r="C184" s="168"/>
      <c r="D184" s="170"/>
      <c r="E184" s="253"/>
      <c r="F184" s="254"/>
      <c r="G184" s="109">
        <f t="shared" si="6"/>
        <v>0</v>
      </c>
      <c r="H184" s="174" t="s">
        <v>85</v>
      </c>
      <c r="J184" s="50"/>
    </row>
    <row r="185" spans="1:10" ht="25.5" hidden="1" outlineLevel="1">
      <c r="A185" s="39"/>
      <c r="B185" s="213" t="s">
        <v>135</v>
      </c>
      <c r="C185" s="168"/>
      <c r="D185" s="170"/>
      <c r="E185" s="253"/>
      <c r="F185" s="254"/>
      <c r="G185" s="109">
        <f t="shared" si="6"/>
        <v>0</v>
      </c>
      <c r="H185" s="174" t="s">
        <v>85</v>
      </c>
      <c r="J185" s="50"/>
    </row>
    <row r="186" spans="1:10" ht="25.5" hidden="1" outlineLevel="1">
      <c r="A186" s="39"/>
      <c r="B186" s="213" t="s">
        <v>135</v>
      </c>
      <c r="C186" s="168"/>
      <c r="D186" s="170"/>
      <c r="E186" s="253"/>
      <c r="F186" s="254"/>
      <c r="G186" s="109">
        <f t="shared" si="6"/>
        <v>0</v>
      </c>
      <c r="H186" s="174" t="s">
        <v>85</v>
      </c>
      <c r="J186" s="50"/>
    </row>
    <row r="187" spans="1:10" ht="25.5" hidden="1" outlineLevel="1">
      <c r="A187" s="39"/>
      <c r="B187" s="213" t="s">
        <v>135</v>
      </c>
      <c r="C187" s="168"/>
      <c r="D187" s="170"/>
      <c r="E187" s="253"/>
      <c r="F187" s="254"/>
      <c r="G187" s="109">
        <f t="shared" si="6"/>
        <v>0</v>
      </c>
      <c r="H187" s="174" t="s">
        <v>85</v>
      </c>
      <c r="J187" s="50"/>
    </row>
    <row r="188" spans="1:10" ht="25.5" hidden="1" outlineLevel="1">
      <c r="A188" s="39"/>
      <c r="B188" s="213" t="s">
        <v>135</v>
      </c>
      <c r="C188" s="168"/>
      <c r="D188" s="170"/>
      <c r="E188" s="253"/>
      <c r="F188" s="254"/>
      <c r="G188" s="109">
        <f t="shared" si="6"/>
        <v>0</v>
      </c>
      <c r="H188" s="174" t="s">
        <v>85</v>
      </c>
      <c r="J188" s="50"/>
    </row>
    <row r="189" spans="1:10" ht="25.5" hidden="1" outlineLevel="1">
      <c r="A189" s="39"/>
      <c r="B189" s="213" t="s">
        <v>135</v>
      </c>
      <c r="C189" s="168"/>
      <c r="D189" s="170"/>
      <c r="E189" s="253"/>
      <c r="F189" s="254"/>
      <c r="G189" s="109">
        <f t="shared" si="6"/>
        <v>0</v>
      </c>
      <c r="H189" s="174" t="s">
        <v>85</v>
      </c>
      <c r="J189" s="50"/>
    </row>
    <row r="190" spans="1:10" ht="25.5" hidden="1" outlineLevel="1">
      <c r="A190" s="39"/>
      <c r="B190" s="213" t="s">
        <v>135</v>
      </c>
      <c r="C190" s="168"/>
      <c r="D190" s="170"/>
      <c r="E190" s="253"/>
      <c r="F190" s="254"/>
      <c r="G190" s="109">
        <f t="shared" si="6"/>
        <v>0</v>
      </c>
      <c r="H190" s="174" t="s">
        <v>85</v>
      </c>
      <c r="J190" s="50"/>
    </row>
    <row r="191" spans="1:10" ht="25.5" collapsed="1">
      <c r="A191" s="39"/>
      <c r="B191" s="213" t="s">
        <v>135</v>
      </c>
      <c r="C191" s="168"/>
      <c r="D191" s="170"/>
      <c r="E191" s="253"/>
      <c r="F191" s="254"/>
      <c r="G191" s="109">
        <f t="shared" si="6"/>
        <v>0</v>
      </c>
      <c r="H191" s="174" t="s">
        <v>85</v>
      </c>
      <c r="J191" s="50"/>
    </row>
    <row r="192" spans="1:10" ht="24.75" customHeight="1" hidden="1" outlineLevel="1">
      <c r="A192" s="39"/>
      <c r="B192" s="213" t="s">
        <v>135</v>
      </c>
      <c r="C192" s="168"/>
      <c r="D192" s="170"/>
      <c r="E192" s="253"/>
      <c r="F192" s="254"/>
      <c r="G192" s="109">
        <f t="shared" si="6"/>
        <v>0</v>
      </c>
      <c r="H192" s="39"/>
      <c r="J192" s="50"/>
    </row>
    <row r="193" spans="1:10" ht="24.75" customHeight="1" hidden="1" outlineLevel="1">
      <c r="A193" s="39"/>
      <c r="B193" s="213" t="s">
        <v>135</v>
      </c>
      <c r="C193" s="168"/>
      <c r="D193" s="170"/>
      <c r="E193" s="253"/>
      <c r="F193" s="254"/>
      <c r="G193" s="109">
        <f t="shared" si="6"/>
        <v>0</v>
      </c>
      <c r="H193" s="39"/>
      <c r="J193" s="50"/>
    </row>
    <row r="194" spans="1:10" ht="24.75" customHeight="1" hidden="1" outlineLevel="1">
      <c r="A194" s="39"/>
      <c r="B194" s="213" t="s">
        <v>135</v>
      </c>
      <c r="C194" s="168"/>
      <c r="D194" s="170"/>
      <c r="E194" s="253"/>
      <c r="F194" s="254"/>
      <c r="G194" s="109">
        <f t="shared" si="6"/>
        <v>0</v>
      </c>
      <c r="H194" s="39"/>
      <c r="J194" s="50"/>
    </row>
    <row r="195" spans="1:10" ht="24.75" customHeight="1" hidden="1" outlineLevel="1">
      <c r="A195" s="39"/>
      <c r="B195" s="213" t="s">
        <v>135</v>
      </c>
      <c r="C195" s="168"/>
      <c r="D195" s="170"/>
      <c r="E195" s="253"/>
      <c r="F195" s="254"/>
      <c r="G195" s="109">
        <f t="shared" si="6"/>
        <v>0</v>
      </c>
      <c r="H195" s="39"/>
      <c r="J195" s="50"/>
    </row>
    <row r="196" spans="1:10" ht="24.75" customHeight="1" hidden="1" outlineLevel="1">
      <c r="A196" s="39"/>
      <c r="B196" s="213" t="s">
        <v>135</v>
      </c>
      <c r="C196" s="168"/>
      <c r="D196" s="170"/>
      <c r="E196" s="253"/>
      <c r="F196" s="254"/>
      <c r="G196" s="109">
        <f t="shared" si="6"/>
        <v>0</v>
      </c>
      <c r="H196" s="39"/>
      <c r="J196" s="50"/>
    </row>
    <row r="197" spans="1:10" ht="24.75" customHeight="1" hidden="1" outlineLevel="1">
      <c r="A197" s="39"/>
      <c r="B197" s="213" t="s">
        <v>135</v>
      </c>
      <c r="C197" s="168"/>
      <c r="D197" s="170"/>
      <c r="E197" s="253"/>
      <c r="F197" s="254"/>
      <c r="G197" s="109">
        <f t="shared" si="6"/>
        <v>0</v>
      </c>
      <c r="H197" s="39"/>
      <c r="J197" s="50"/>
    </row>
    <row r="198" spans="1:10" ht="24.75" customHeight="1" hidden="1" outlineLevel="1">
      <c r="A198" s="39"/>
      <c r="B198" s="213" t="s">
        <v>135</v>
      </c>
      <c r="C198" s="168"/>
      <c r="D198" s="170"/>
      <c r="E198" s="253"/>
      <c r="F198" s="254"/>
      <c r="G198" s="109">
        <f t="shared" si="6"/>
        <v>0</v>
      </c>
      <c r="H198" s="39"/>
      <c r="J198" s="50"/>
    </row>
    <row r="199" spans="1:10" ht="24.75" customHeight="1" hidden="1" outlineLevel="1">
      <c r="A199" s="39"/>
      <c r="B199" s="213" t="s">
        <v>135</v>
      </c>
      <c r="C199" s="168"/>
      <c r="D199" s="170"/>
      <c r="E199" s="253"/>
      <c r="F199" s="254"/>
      <c r="G199" s="109">
        <f t="shared" si="6"/>
        <v>0</v>
      </c>
      <c r="H199" s="39"/>
      <c r="J199" s="50"/>
    </row>
    <row r="200" spans="1:10" ht="24.75" customHeight="1" hidden="1" outlineLevel="1">
      <c r="A200" s="39"/>
      <c r="B200" s="213" t="s">
        <v>135</v>
      </c>
      <c r="C200" s="168"/>
      <c r="D200" s="170"/>
      <c r="E200" s="253"/>
      <c r="F200" s="254"/>
      <c r="G200" s="109">
        <f t="shared" si="6"/>
        <v>0</v>
      </c>
      <c r="H200" s="39"/>
      <c r="J200" s="50"/>
    </row>
    <row r="201" spans="1:10" ht="24.75" customHeight="1" hidden="1" outlineLevel="1">
      <c r="A201" s="39"/>
      <c r="B201" s="213" t="s">
        <v>135</v>
      </c>
      <c r="C201" s="168"/>
      <c r="D201" s="170"/>
      <c r="E201" s="253"/>
      <c r="F201" s="254"/>
      <c r="G201" s="109">
        <f t="shared" si="6"/>
        <v>0</v>
      </c>
      <c r="H201" s="39"/>
      <c r="J201" s="50"/>
    </row>
    <row r="202" spans="1:10" ht="24.75" customHeight="1">
      <c r="A202" s="39"/>
      <c r="B202" s="51"/>
      <c r="C202" s="51"/>
      <c r="D202" s="52"/>
      <c r="E202" s="52"/>
      <c r="F202" s="55"/>
      <c r="G202" s="110">
        <f>SUM(G162:G201)</f>
        <v>0</v>
      </c>
      <c r="H202" s="39"/>
      <c r="J202" s="50"/>
    </row>
    <row r="203" spans="1:10" ht="24.75" customHeight="1">
      <c r="A203" s="39"/>
      <c r="B203" s="51"/>
      <c r="C203" s="51"/>
      <c r="D203" s="52"/>
      <c r="E203" s="52"/>
      <c r="F203" s="55"/>
      <c r="G203" s="215"/>
      <c r="H203" s="39"/>
      <c r="J203" s="50"/>
    </row>
    <row r="204" spans="1:11" ht="15.75">
      <c r="A204" s="39"/>
      <c r="B204" s="46" t="s">
        <v>86</v>
      </c>
      <c r="C204" s="49"/>
      <c r="D204" s="49"/>
      <c r="E204" s="32"/>
      <c r="F204" s="32"/>
      <c r="G204" s="32"/>
      <c r="H204" s="39"/>
      <c r="I204" s="48"/>
      <c r="J204" s="56"/>
      <c r="K204" s="56"/>
    </row>
    <row r="205" spans="6:11" ht="9.75" customHeight="1">
      <c r="F205" s="57"/>
      <c r="G205" s="57"/>
      <c r="I205" s="49"/>
      <c r="J205" s="50"/>
      <c r="K205" s="50"/>
    </row>
    <row r="206" spans="2:13" ht="30" customHeight="1">
      <c r="B206" s="45" t="s">
        <v>18</v>
      </c>
      <c r="C206" s="45" t="s">
        <v>19</v>
      </c>
      <c r="D206" s="222" t="s">
        <v>141</v>
      </c>
      <c r="E206" s="218" t="s">
        <v>140</v>
      </c>
      <c r="F206" s="45" t="s">
        <v>139</v>
      </c>
      <c r="G206" s="244"/>
      <c r="I206" s="50"/>
      <c r="J206" s="50"/>
      <c r="L206" s="50"/>
      <c r="M206" s="50"/>
    </row>
    <row r="207" spans="2:13" s="36" customFormat="1" ht="38.25">
      <c r="B207" s="225" t="s">
        <v>35</v>
      </c>
      <c r="C207" s="246" t="s">
        <v>145</v>
      </c>
      <c r="D207" s="247" t="s">
        <v>146</v>
      </c>
      <c r="E207" s="479" t="s">
        <v>138</v>
      </c>
      <c r="F207" s="480"/>
      <c r="G207" s="245"/>
      <c r="H207" s="30"/>
      <c r="I207" s="30"/>
      <c r="L207" s="221"/>
      <c r="M207" s="221"/>
    </row>
    <row r="208" spans="2:13" ht="25.5">
      <c r="B208" s="168"/>
      <c r="C208" s="168"/>
      <c r="D208" s="223"/>
      <c r="E208" s="219"/>
      <c r="F208" s="219"/>
      <c r="G208" s="174" t="s">
        <v>85</v>
      </c>
      <c r="L208" s="50"/>
      <c r="M208" s="50"/>
    </row>
    <row r="209" spans="2:13" ht="25.5">
      <c r="B209" s="168"/>
      <c r="C209" s="168"/>
      <c r="D209" s="223"/>
      <c r="E209" s="219"/>
      <c r="F209" s="219"/>
      <c r="G209" s="174" t="s">
        <v>85</v>
      </c>
      <c r="L209" s="50"/>
      <c r="M209" s="50"/>
    </row>
    <row r="210" spans="2:13" ht="25.5">
      <c r="B210" s="168"/>
      <c r="C210" s="168"/>
      <c r="D210" s="223"/>
      <c r="E210" s="219"/>
      <c r="F210" s="219"/>
      <c r="G210" s="174" t="s">
        <v>85</v>
      </c>
      <c r="L210" s="50"/>
      <c r="M210" s="50"/>
    </row>
    <row r="211" spans="2:13" ht="25.5">
      <c r="B211" s="168"/>
      <c r="C211" s="168"/>
      <c r="D211" s="223"/>
      <c r="E211" s="219"/>
      <c r="F211" s="219"/>
      <c r="G211" s="174" t="s">
        <v>85</v>
      </c>
      <c r="L211" s="50"/>
      <c r="M211" s="50"/>
    </row>
    <row r="212" spans="2:13" ht="25.5">
      <c r="B212" s="168"/>
      <c r="C212" s="168"/>
      <c r="D212" s="223"/>
      <c r="E212" s="219"/>
      <c r="F212" s="219"/>
      <c r="G212" s="174" t="s">
        <v>85</v>
      </c>
      <c r="L212" s="50"/>
      <c r="M212" s="50"/>
    </row>
    <row r="213" spans="2:13" ht="25.5">
      <c r="B213" s="168"/>
      <c r="C213" s="168"/>
      <c r="D213" s="223"/>
      <c r="E213" s="219"/>
      <c r="F213" s="219"/>
      <c r="G213" s="174" t="s">
        <v>85</v>
      </c>
      <c r="L213" s="50"/>
      <c r="M213" s="50"/>
    </row>
    <row r="214" spans="2:13" ht="25.5">
      <c r="B214" s="168"/>
      <c r="C214" s="168"/>
      <c r="D214" s="223"/>
      <c r="E214" s="219"/>
      <c r="F214" s="219"/>
      <c r="G214" s="174" t="s">
        <v>85</v>
      </c>
      <c r="L214" s="50"/>
      <c r="M214" s="50"/>
    </row>
    <row r="215" spans="2:13" ht="25.5" collapsed="1">
      <c r="B215" s="168"/>
      <c r="C215" s="168"/>
      <c r="D215" s="223"/>
      <c r="E215" s="219"/>
      <c r="F215" s="219"/>
      <c r="G215" s="174" t="s">
        <v>85</v>
      </c>
      <c r="L215" s="50"/>
      <c r="M215" s="50"/>
    </row>
    <row r="216" spans="2:13" ht="14.25" customHeight="1" hidden="1" outlineLevel="1">
      <c r="B216" s="168"/>
      <c r="C216" s="168"/>
      <c r="D216" s="223"/>
      <c r="E216" s="219"/>
      <c r="F216" s="219"/>
      <c r="G216" s="174" t="s">
        <v>85</v>
      </c>
      <c r="L216" s="50"/>
      <c r="M216" s="50"/>
    </row>
    <row r="217" spans="2:13" ht="14.25" customHeight="1" hidden="1" outlineLevel="1">
      <c r="B217" s="168"/>
      <c r="C217" s="168"/>
      <c r="D217" s="223"/>
      <c r="E217" s="219"/>
      <c r="F217" s="219"/>
      <c r="G217" s="174" t="s">
        <v>85</v>
      </c>
      <c r="L217" s="50"/>
      <c r="M217" s="50"/>
    </row>
    <row r="218" spans="2:13" ht="14.25" customHeight="1" hidden="1" outlineLevel="1">
      <c r="B218" s="168"/>
      <c r="C218" s="168"/>
      <c r="D218" s="223"/>
      <c r="E218" s="219"/>
      <c r="F218" s="219"/>
      <c r="G218" s="174" t="s">
        <v>85</v>
      </c>
      <c r="L218" s="50"/>
      <c r="M218" s="50"/>
    </row>
    <row r="219" spans="2:13" ht="14.25" customHeight="1" hidden="1" outlineLevel="1">
      <c r="B219" s="168"/>
      <c r="C219" s="168"/>
      <c r="D219" s="223"/>
      <c r="E219" s="219"/>
      <c r="F219" s="219"/>
      <c r="G219" s="174" t="s">
        <v>85</v>
      </c>
      <c r="L219" s="50"/>
      <c r="M219" s="50"/>
    </row>
    <row r="220" spans="2:13" ht="14.25" customHeight="1" hidden="1" outlineLevel="1">
      <c r="B220" s="168"/>
      <c r="C220" s="168"/>
      <c r="D220" s="223"/>
      <c r="E220" s="219"/>
      <c r="F220" s="219"/>
      <c r="G220" s="174" t="s">
        <v>85</v>
      </c>
      <c r="L220" s="50"/>
      <c r="M220" s="50"/>
    </row>
    <row r="221" spans="2:13" ht="14.25" customHeight="1" hidden="1" outlineLevel="1">
      <c r="B221" s="168"/>
      <c r="C221" s="168"/>
      <c r="D221" s="223"/>
      <c r="E221" s="219"/>
      <c r="F221" s="219"/>
      <c r="G221" s="174" t="s">
        <v>85</v>
      </c>
      <c r="L221" s="50"/>
      <c r="M221" s="50"/>
    </row>
    <row r="222" spans="2:13" ht="14.25" customHeight="1" hidden="1" outlineLevel="1">
      <c r="B222" s="168"/>
      <c r="C222" s="168"/>
      <c r="D222" s="223"/>
      <c r="E222" s="219"/>
      <c r="F222" s="219"/>
      <c r="G222" s="174" t="s">
        <v>85</v>
      </c>
      <c r="L222" s="50"/>
      <c r="M222" s="50"/>
    </row>
    <row r="223" spans="2:13" ht="14.25" customHeight="1" hidden="1" outlineLevel="1">
      <c r="B223" s="168"/>
      <c r="C223" s="168"/>
      <c r="D223" s="223"/>
      <c r="E223" s="219"/>
      <c r="F223" s="219"/>
      <c r="G223" s="174" t="s">
        <v>85</v>
      </c>
      <c r="L223" s="50"/>
      <c r="M223" s="50"/>
    </row>
    <row r="224" spans="2:13" ht="14.25" customHeight="1" hidden="1" outlineLevel="1">
      <c r="B224" s="168"/>
      <c r="C224" s="168"/>
      <c r="D224" s="223"/>
      <c r="E224" s="219"/>
      <c r="F224" s="219"/>
      <c r="G224" s="174" t="s">
        <v>85</v>
      </c>
      <c r="L224" s="50"/>
      <c r="M224" s="50"/>
    </row>
    <row r="225" spans="2:13" ht="14.25" customHeight="1" hidden="1" outlineLevel="1">
      <c r="B225" s="168"/>
      <c r="C225" s="168"/>
      <c r="D225" s="223"/>
      <c r="E225" s="219"/>
      <c r="F225" s="219"/>
      <c r="G225" s="174" t="s">
        <v>85</v>
      </c>
      <c r="L225" s="50"/>
      <c r="M225" s="50"/>
    </row>
    <row r="226" spans="2:13" ht="25.5" collapsed="1">
      <c r="B226" s="168"/>
      <c r="C226" s="168"/>
      <c r="D226" s="223"/>
      <c r="E226" s="219"/>
      <c r="F226" s="219"/>
      <c r="G226" s="174" t="s">
        <v>85</v>
      </c>
      <c r="L226" s="50"/>
      <c r="M226" s="50"/>
    </row>
    <row r="227" spans="2:13" ht="14.25" customHeight="1" hidden="1" outlineLevel="1">
      <c r="B227" s="168"/>
      <c r="C227" s="168"/>
      <c r="D227" s="223"/>
      <c r="E227" s="219"/>
      <c r="F227" s="219"/>
      <c r="G227" s="174" t="s">
        <v>85</v>
      </c>
      <c r="L227" s="50"/>
      <c r="M227" s="50"/>
    </row>
    <row r="228" spans="2:13" ht="14.25" customHeight="1" hidden="1" outlineLevel="1">
      <c r="B228" s="168"/>
      <c r="C228" s="168"/>
      <c r="D228" s="223"/>
      <c r="E228" s="219"/>
      <c r="F228" s="219"/>
      <c r="G228" s="174" t="s">
        <v>85</v>
      </c>
      <c r="L228" s="50"/>
      <c r="M228" s="50"/>
    </row>
    <row r="229" spans="2:13" ht="14.25" customHeight="1" hidden="1" outlineLevel="1">
      <c r="B229" s="168"/>
      <c r="C229" s="168"/>
      <c r="D229" s="223"/>
      <c r="E229" s="219"/>
      <c r="F229" s="219"/>
      <c r="G229" s="174" t="s">
        <v>85</v>
      </c>
      <c r="L229" s="50"/>
      <c r="M229" s="50"/>
    </row>
    <row r="230" spans="2:13" ht="14.25" customHeight="1" hidden="1" outlineLevel="1">
      <c r="B230" s="168"/>
      <c r="C230" s="168"/>
      <c r="D230" s="223"/>
      <c r="E230" s="219"/>
      <c r="F230" s="219"/>
      <c r="G230" s="174" t="s">
        <v>85</v>
      </c>
      <c r="L230" s="50"/>
      <c r="M230" s="50"/>
    </row>
    <row r="231" spans="2:13" ht="14.25" customHeight="1" hidden="1" outlineLevel="1">
      <c r="B231" s="168"/>
      <c r="C231" s="168"/>
      <c r="D231" s="223"/>
      <c r="E231" s="219"/>
      <c r="F231" s="219"/>
      <c r="G231" s="174" t="s">
        <v>85</v>
      </c>
      <c r="L231" s="50"/>
      <c r="M231" s="50"/>
    </row>
    <row r="232" spans="2:13" ht="14.25" customHeight="1" hidden="1" outlineLevel="1">
      <c r="B232" s="168"/>
      <c r="C232" s="168"/>
      <c r="D232" s="223"/>
      <c r="E232" s="219"/>
      <c r="F232" s="219"/>
      <c r="G232" s="174" t="s">
        <v>85</v>
      </c>
      <c r="L232" s="50"/>
      <c r="M232" s="50"/>
    </row>
    <row r="233" spans="2:13" ht="14.25" customHeight="1" hidden="1" outlineLevel="1">
      <c r="B233" s="168"/>
      <c r="C233" s="168"/>
      <c r="D233" s="223"/>
      <c r="E233" s="219"/>
      <c r="F233" s="219"/>
      <c r="G233" s="174" t="s">
        <v>85</v>
      </c>
      <c r="L233" s="50"/>
      <c r="M233" s="50"/>
    </row>
    <row r="234" spans="2:13" ht="14.25" customHeight="1" hidden="1" outlineLevel="1">
      <c r="B234" s="168"/>
      <c r="C234" s="168"/>
      <c r="D234" s="223"/>
      <c r="E234" s="219"/>
      <c r="F234" s="219"/>
      <c r="G234" s="174" t="s">
        <v>85</v>
      </c>
      <c r="L234" s="50"/>
      <c r="M234" s="50"/>
    </row>
    <row r="235" spans="2:13" ht="14.25" customHeight="1" hidden="1" outlineLevel="1">
      <c r="B235" s="168"/>
      <c r="C235" s="168"/>
      <c r="D235" s="223"/>
      <c r="E235" s="219"/>
      <c r="F235" s="219"/>
      <c r="G235" s="174" t="s">
        <v>85</v>
      </c>
      <c r="L235" s="50"/>
      <c r="M235" s="50"/>
    </row>
    <row r="236" spans="2:13" ht="14.25" customHeight="1" hidden="1" outlineLevel="1">
      <c r="B236" s="168"/>
      <c r="C236" s="168"/>
      <c r="D236" s="223"/>
      <c r="E236" s="219"/>
      <c r="F236" s="219"/>
      <c r="G236" s="174" t="s">
        <v>85</v>
      </c>
      <c r="L236" s="50"/>
      <c r="M236" s="50"/>
    </row>
    <row r="237" spans="2:13" ht="25.5" collapsed="1">
      <c r="B237" s="168"/>
      <c r="C237" s="168"/>
      <c r="D237" s="223"/>
      <c r="E237" s="219"/>
      <c r="F237" s="219"/>
      <c r="G237" s="174" t="s">
        <v>85</v>
      </c>
      <c r="L237" s="50"/>
      <c r="M237" s="50"/>
    </row>
    <row r="238" spans="2:13" ht="24.75" customHeight="1" hidden="1" outlineLevel="1">
      <c r="B238" s="168"/>
      <c r="C238" s="168"/>
      <c r="D238" s="223"/>
      <c r="E238" s="219"/>
      <c r="F238" s="219"/>
      <c r="G238" s="174" t="s">
        <v>85</v>
      </c>
      <c r="L238" s="50"/>
      <c r="M238" s="50"/>
    </row>
    <row r="239" spans="2:13" ht="24.75" customHeight="1" hidden="1" outlineLevel="1">
      <c r="B239" s="168"/>
      <c r="C239" s="168"/>
      <c r="D239" s="223"/>
      <c r="E239" s="219"/>
      <c r="F239" s="219"/>
      <c r="G239" s="174" t="s">
        <v>85</v>
      </c>
      <c r="L239" s="50"/>
      <c r="M239" s="50"/>
    </row>
    <row r="240" spans="2:13" ht="24.75" customHeight="1" hidden="1" outlineLevel="1">
      <c r="B240" s="168"/>
      <c r="C240" s="168"/>
      <c r="D240" s="223"/>
      <c r="E240" s="219"/>
      <c r="F240" s="219"/>
      <c r="G240" s="174" t="s">
        <v>85</v>
      </c>
      <c r="L240" s="50"/>
      <c r="M240" s="50"/>
    </row>
    <row r="241" spans="2:13" ht="24.75" customHeight="1" hidden="1" outlineLevel="1">
      <c r="B241" s="168"/>
      <c r="C241" s="168"/>
      <c r="D241" s="223"/>
      <c r="E241" s="219"/>
      <c r="F241" s="219"/>
      <c r="G241" s="174" t="s">
        <v>85</v>
      </c>
      <c r="L241" s="50"/>
      <c r="M241" s="50"/>
    </row>
    <row r="242" spans="2:13" ht="24.75" customHeight="1" hidden="1" outlineLevel="1">
      <c r="B242" s="168"/>
      <c r="C242" s="168"/>
      <c r="D242" s="223"/>
      <c r="E242" s="219"/>
      <c r="F242" s="219"/>
      <c r="G242" s="174" t="s">
        <v>85</v>
      </c>
      <c r="L242" s="50"/>
      <c r="M242" s="50"/>
    </row>
    <row r="243" spans="2:13" ht="24.75" customHeight="1" hidden="1" outlineLevel="1">
      <c r="B243" s="168"/>
      <c r="C243" s="168"/>
      <c r="D243" s="223"/>
      <c r="E243" s="219"/>
      <c r="F243" s="219"/>
      <c r="G243" s="174" t="s">
        <v>85</v>
      </c>
      <c r="L243" s="50"/>
      <c r="M243" s="50"/>
    </row>
    <row r="244" spans="2:13" ht="24.75" customHeight="1" hidden="1" outlineLevel="1">
      <c r="B244" s="168"/>
      <c r="C244" s="168"/>
      <c r="D244" s="223"/>
      <c r="E244" s="219"/>
      <c r="F244" s="219"/>
      <c r="G244" s="174" t="s">
        <v>85</v>
      </c>
      <c r="L244" s="50"/>
      <c r="M244" s="50"/>
    </row>
    <row r="245" spans="2:13" ht="24.75" customHeight="1" hidden="1" outlineLevel="1">
      <c r="B245" s="168"/>
      <c r="C245" s="168"/>
      <c r="D245" s="223"/>
      <c r="E245" s="219"/>
      <c r="F245" s="219"/>
      <c r="G245" s="174" t="s">
        <v>85</v>
      </c>
      <c r="L245" s="50"/>
      <c r="M245" s="50"/>
    </row>
    <row r="246" spans="2:13" ht="24.75" customHeight="1" hidden="1" outlineLevel="1">
      <c r="B246" s="168"/>
      <c r="C246" s="168"/>
      <c r="D246" s="223"/>
      <c r="E246" s="219"/>
      <c r="F246" s="219"/>
      <c r="G246" s="174" t="s">
        <v>85</v>
      </c>
      <c r="L246" s="50"/>
      <c r="M246" s="50"/>
    </row>
    <row r="247" spans="2:13" ht="24.75" customHeight="1" hidden="1" outlineLevel="1">
      <c r="B247" s="168"/>
      <c r="C247" s="168"/>
      <c r="D247" s="223"/>
      <c r="E247" s="219"/>
      <c r="F247" s="219"/>
      <c r="G247" s="174" t="s">
        <v>85</v>
      </c>
      <c r="L247" s="50"/>
      <c r="M247" s="50"/>
    </row>
    <row r="248" spans="2:11" ht="24.75" customHeight="1">
      <c r="B248" s="51"/>
      <c r="D248" s="224">
        <f>SUM(D208:D247)</f>
        <v>0</v>
      </c>
      <c r="E248" s="132">
        <f>SUM(E208:E247)</f>
        <v>0</v>
      </c>
      <c r="F248" s="131">
        <f>SUM(F208:F247)</f>
        <v>0</v>
      </c>
      <c r="G248" s="58"/>
      <c r="H248" s="58"/>
      <c r="I248" s="58"/>
      <c r="J248" s="50"/>
      <c r="K248" s="50"/>
    </row>
    <row r="249" spans="2:11" ht="15.75">
      <c r="B249" s="46" t="s">
        <v>106</v>
      </c>
      <c r="C249" s="58"/>
      <c r="D249" s="58"/>
      <c r="E249" s="58"/>
      <c r="F249" s="58"/>
      <c r="G249" s="58"/>
      <c r="H249" s="58"/>
      <c r="I249" s="58"/>
      <c r="J249" s="50"/>
      <c r="K249" s="50"/>
    </row>
    <row r="250" spans="2:9" ht="9.75" customHeight="1">
      <c r="B250" s="39"/>
      <c r="C250" s="58"/>
      <c r="D250" s="58"/>
      <c r="G250" s="39"/>
      <c r="I250" s="39"/>
    </row>
    <row r="251" spans="2:13" ht="30" customHeight="1">
      <c r="B251" s="45" t="s">
        <v>107</v>
      </c>
      <c r="C251" s="45" t="s">
        <v>108</v>
      </c>
      <c r="D251" s="45" t="s">
        <v>109</v>
      </c>
      <c r="E251" s="45" t="s">
        <v>110</v>
      </c>
      <c r="F251" s="45" t="s">
        <v>25</v>
      </c>
      <c r="G251" s="87"/>
      <c r="I251" s="39"/>
      <c r="L251" s="50"/>
      <c r="M251" s="50"/>
    </row>
    <row r="252" spans="2:9" s="226" customFormat="1" ht="25.5">
      <c r="B252" s="225" t="s">
        <v>111</v>
      </c>
      <c r="C252" s="225" t="s">
        <v>112</v>
      </c>
      <c r="D252" s="225" t="s">
        <v>113</v>
      </c>
      <c r="E252" s="225" t="s">
        <v>114</v>
      </c>
      <c r="F252" s="225" t="s">
        <v>115</v>
      </c>
      <c r="G252" s="228"/>
      <c r="I252" s="229"/>
    </row>
    <row r="253" spans="2:8" ht="25.5">
      <c r="B253" s="169"/>
      <c r="C253" s="200"/>
      <c r="D253" s="169"/>
      <c r="E253" s="187"/>
      <c r="F253" s="201">
        <f>C253*E253</f>
        <v>0</v>
      </c>
      <c r="G253" s="217"/>
      <c r="H253" s="174" t="s">
        <v>85</v>
      </c>
    </row>
    <row r="254" spans="2:8" ht="25.5">
      <c r="B254" s="169"/>
      <c r="C254" s="200"/>
      <c r="D254" s="169"/>
      <c r="E254" s="187"/>
      <c r="F254" s="201">
        <f aca="true" t="shared" si="7" ref="F254:F262">C254*E254</f>
        <v>0</v>
      </c>
      <c r="G254" s="217"/>
      <c r="H254" s="174" t="s">
        <v>85</v>
      </c>
    </row>
    <row r="255" spans="2:8" ht="25.5">
      <c r="B255" s="169"/>
      <c r="C255" s="200"/>
      <c r="D255" s="169"/>
      <c r="E255" s="187"/>
      <c r="F255" s="201">
        <f t="shared" si="7"/>
        <v>0</v>
      </c>
      <c r="G255" s="217"/>
      <c r="H255" s="174" t="s">
        <v>85</v>
      </c>
    </row>
    <row r="256" spans="2:8" ht="25.5">
      <c r="B256" s="169"/>
      <c r="C256" s="200"/>
      <c r="D256" s="169"/>
      <c r="E256" s="187"/>
      <c r="F256" s="201">
        <f t="shared" si="7"/>
        <v>0</v>
      </c>
      <c r="G256" s="217"/>
      <c r="H256" s="174" t="s">
        <v>85</v>
      </c>
    </row>
    <row r="257" spans="2:8" ht="25.5">
      <c r="B257" s="169"/>
      <c r="C257" s="200"/>
      <c r="D257" s="169"/>
      <c r="E257" s="187"/>
      <c r="F257" s="201">
        <f t="shared" si="7"/>
        <v>0</v>
      </c>
      <c r="G257" s="217"/>
      <c r="H257" s="174" t="s">
        <v>85</v>
      </c>
    </row>
    <row r="258" spans="2:8" ht="25.5">
      <c r="B258" s="169"/>
      <c r="C258" s="200"/>
      <c r="D258" s="169"/>
      <c r="E258" s="187"/>
      <c r="F258" s="201">
        <f t="shared" si="7"/>
        <v>0</v>
      </c>
      <c r="G258" s="217"/>
      <c r="H258" s="174" t="s">
        <v>85</v>
      </c>
    </row>
    <row r="259" spans="2:8" ht="25.5">
      <c r="B259" s="169"/>
      <c r="C259" s="200"/>
      <c r="D259" s="169"/>
      <c r="E259" s="187"/>
      <c r="F259" s="201">
        <f t="shared" si="7"/>
        <v>0</v>
      </c>
      <c r="G259" s="217"/>
      <c r="H259" s="174" t="s">
        <v>85</v>
      </c>
    </row>
    <row r="260" spans="2:8" ht="25.5">
      <c r="B260" s="169"/>
      <c r="C260" s="200"/>
      <c r="D260" s="169"/>
      <c r="E260" s="187"/>
      <c r="F260" s="201">
        <f t="shared" si="7"/>
        <v>0</v>
      </c>
      <c r="G260" s="217"/>
      <c r="H260" s="174" t="s">
        <v>85</v>
      </c>
    </row>
    <row r="261" spans="2:8" ht="25.5">
      <c r="B261" s="169"/>
      <c r="C261" s="200"/>
      <c r="D261" s="169"/>
      <c r="E261" s="187"/>
      <c r="F261" s="201">
        <f t="shared" si="7"/>
        <v>0</v>
      </c>
      <c r="G261" s="217"/>
      <c r="H261" s="174" t="s">
        <v>85</v>
      </c>
    </row>
    <row r="262" spans="2:8" ht="25.5" collapsed="1">
      <c r="B262" s="169"/>
      <c r="C262" s="200"/>
      <c r="D262" s="169"/>
      <c r="E262" s="187"/>
      <c r="F262" s="201">
        <f t="shared" si="7"/>
        <v>0</v>
      </c>
      <c r="G262" s="217"/>
      <c r="H262" s="174" t="s">
        <v>85</v>
      </c>
    </row>
    <row r="263" spans="2:8" ht="25.5" hidden="1" outlineLevel="1">
      <c r="B263" s="169"/>
      <c r="C263" s="200"/>
      <c r="D263" s="169"/>
      <c r="E263" s="187"/>
      <c r="F263" s="201">
        <f>C263*E263</f>
        <v>0</v>
      </c>
      <c r="G263" s="217"/>
      <c r="H263" s="174" t="s">
        <v>85</v>
      </c>
    </row>
    <row r="264" spans="2:8" ht="25.5" hidden="1" outlineLevel="1">
      <c r="B264" s="169"/>
      <c r="C264" s="200"/>
      <c r="D264" s="169"/>
      <c r="E264" s="187"/>
      <c r="F264" s="201">
        <f aca="true" t="shared" si="8" ref="F264:F272">C264*E264</f>
        <v>0</v>
      </c>
      <c r="G264" s="217"/>
      <c r="H264" s="174" t="s">
        <v>85</v>
      </c>
    </row>
    <row r="265" spans="2:8" ht="25.5" hidden="1" outlineLevel="1">
      <c r="B265" s="169"/>
      <c r="C265" s="200"/>
      <c r="D265" s="169"/>
      <c r="E265" s="187"/>
      <c r="F265" s="201">
        <f t="shared" si="8"/>
        <v>0</v>
      </c>
      <c r="G265" s="217"/>
      <c r="H265" s="174" t="s">
        <v>85</v>
      </c>
    </row>
    <row r="266" spans="2:8" ht="25.5" hidden="1" outlineLevel="1">
      <c r="B266" s="169"/>
      <c r="C266" s="200"/>
      <c r="D266" s="169"/>
      <c r="E266" s="187"/>
      <c r="F266" s="201">
        <f t="shared" si="8"/>
        <v>0</v>
      </c>
      <c r="G266" s="217"/>
      <c r="H266" s="174" t="s">
        <v>85</v>
      </c>
    </row>
    <row r="267" spans="2:8" ht="25.5" hidden="1" outlineLevel="1">
      <c r="B267" s="169"/>
      <c r="C267" s="200"/>
      <c r="D267" s="169"/>
      <c r="E267" s="187"/>
      <c r="F267" s="201">
        <f t="shared" si="8"/>
        <v>0</v>
      </c>
      <c r="G267" s="217"/>
      <c r="H267" s="174" t="s">
        <v>85</v>
      </c>
    </row>
    <row r="268" spans="2:8" ht="25.5" hidden="1" outlineLevel="1">
      <c r="B268" s="169"/>
      <c r="C268" s="200"/>
      <c r="D268" s="169"/>
      <c r="E268" s="187"/>
      <c r="F268" s="201">
        <f t="shared" si="8"/>
        <v>0</v>
      </c>
      <c r="G268" s="217"/>
      <c r="H268" s="174" t="s">
        <v>85</v>
      </c>
    </row>
    <row r="269" spans="2:8" ht="25.5" hidden="1" outlineLevel="1">
      <c r="B269" s="169"/>
      <c r="C269" s="200"/>
      <c r="D269" s="169"/>
      <c r="E269" s="187"/>
      <c r="F269" s="201">
        <f t="shared" si="8"/>
        <v>0</v>
      </c>
      <c r="G269" s="217"/>
      <c r="H269" s="174" t="s">
        <v>85</v>
      </c>
    </row>
    <row r="270" spans="2:8" ht="25.5" hidden="1" outlineLevel="1">
      <c r="B270" s="169"/>
      <c r="C270" s="200"/>
      <c r="D270" s="169"/>
      <c r="E270" s="187"/>
      <c r="F270" s="201">
        <f t="shared" si="8"/>
        <v>0</v>
      </c>
      <c r="G270" s="217"/>
      <c r="H270" s="174" t="s">
        <v>85</v>
      </c>
    </row>
    <row r="271" spans="2:8" ht="25.5" hidden="1" outlineLevel="1">
      <c r="B271" s="169"/>
      <c r="C271" s="200"/>
      <c r="D271" s="169"/>
      <c r="E271" s="187"/>
      <c r="F271" s="201">
        <f t="shared" si="8"/>
        <v>0</v>
      </c>
      <c r="G271" s="217"/>
      <c r="H271" s="174" t="s">
        <v>85</v>
      </c>
    </row>
    <row r="272" spans="2:8" ht="25.5" hidden="1" outlineLevel="1">
      <c r="B272" s="169"/>
      <c r="C272" s="200"/>
      <c r="D272" s="169"/>
      <c r="E272" s="187"/>
      <c r="F272" s="201">
        <f t="shared" si="8"/>
        <v>0</v>
      </c>
      <c r="G272" s="217"/>
      <c r="H272" s="174" t="s">
        <v>85</v>
      </c>
    </row>
    <row r="273" spans="2:13" ht="24.75" customHeight="1">
      <c r="B273" s="51"/>
      <c r="C273" s="52"/>
      <c r="D273" s="52"/>
      <c r="E273" s="55"/>
      <c r="F273" s="110">
        <f>SUM(F253:F272)</f>
        <v>0</v>
      </c>
      <c r="G273" s="215"/>
      <c r="I273" s="39"/>
      <c r="M273" s="50"/>
    </row>
    <row r="274" spans="2:9" ht="15.75">
      <c r="B274" s="46" t="s">
        <v>116</v>
      </c>
      <c r="C274" s="39"/>
      <c r="D274" s="39"/>
      <c r="E274" s="39"/>
      <c r="F274" s="39"/>
      <c r="G274" s="39"/>
      <c r="I274" s="39"/>
    </row>
    <row r="275" spans="2:9" ht="9.75" customHeight="1">
      <c r="B275" s="39"/>
      <c r="C275" s="39"/>
      <c r="D275" s="39"/>
      <c r="F275" s="39"/>
      <c r="G275" s="39"/>
      <c r="I275" s="39"/>
    </row>
    <row r="276" spans="2:13" ht="30" customHeight="1">
      <c r="B276" s="45" t="s">
        <v>107</v>
      </c>
      <c r="C276" s="45" t="s">
        <v>20</v>
      </c>
      <c r="D276" s="45" t="s">
        <v>24</v>
      </c>
      <c r="E276" s="45" t="s">
        <v>110</v>
      </c>
      <c r="F276" s="45" t="s">
        <v>25</v>
      </c>
      <c r="G276" s="87"/>
      <c r="I276" s="39"/>
      <c r="L276" s="50"/>
      <c r="M276" s="50"/>
    </row>
    <row r="277" spans="2:9" s="226" customFormat="1" ht="39.75" customHeight="1">
      <c r="B277" s="225" t="s">
        <v>117</v>
      </c>
      <c r="C277" s="225" t="s">
        <v>118</v>
      </c>
      <c r="D277" s="225" t="s">
        <v>119</v>
      </c>
      <c r="E277" s="246" t="s">
        <v>148</v>
      </c>
      <c r="F277" s="225" t="s">
        <v>120</v>
      </c>
      <c r="G277" s="228"/>
      <c r="I277" s="229"/>
    </row>
    <row r="278" spans="2:9" ht="25.5">
      <c r="B278" s="169"/>
      <c r="C278" s="202"/>
      <c r="D278" s="169"/>
      <c r="E278" s="203"/>
      <c r="F278" s="201">
        <f>C278*E278</f>
        <v>0</v>
      </c>
      <c r="G278" s="217"/>
      <c r="H278" s="174" t="s">
        <v>85</v>
      </c>
      <c r="I278" s="39"/>
    </row>
    <row r="279" spans="2:9" ht="25.5">
      <c r="B279" s="169"/>
      <c r="C279" s="202"/>
      <c r="D279" s="169"/>
      <c r="E279" s="203"/>
      <c r="F279" s="201">
        <f aca="true" t="shared" si="9" ref="F279:F287">C279*E279</f>
        <v>0</v>
      </c>
      <c r="G279" s="217"/>
      <c r="H279" s="174" t="s">
        <v>85</v>
      </c>
      <c r="I279" s="39"/>
    </row>
    <row r="280" spans="2:9" ht="25.5">
      <c r="B280" s="169"/>
      <c r="C280" s="202"/>
      <c r="D280" s="169"/>
      <c r="E280" s="203"/>
      <c r="F280" s="201">
        <f t="shared" si="9"/>
        <v>0</v>
      </c>
      <c r="G280" s="217"/>
      <c r="H280" s="174" t="s">
        <v>85</v>
      </c>
      <c r="I280" s="39"/>
    </row>
    <row r="281" spans="2:9" ht="25.5">
      <c r="B281" s="169"/>
      <c r="C281" s="202"/>
      <c r="D281" s="169"/>
      <c r="E281" s="203"/>
      <c r="F281" s="201">
        <f t="shared" si="9"/>
        <v>0</v>
      </c>
      <c r="G281" s="217"/>
      <c r="H281" s="174" t="s">
        <v>85</v>
      </c>
      <c r="I281" s="39"/>
    </row>
    <row r="282" spans="2:9" ht="25.5">
      <c r="B282" s="169"/>
      <c r="C282" s="202"/>
      <c r="D282" s="169"/>
      <c r="E282" s="203"/>
      <c r="F282" s="201">
        <f t="shared" si="9"/>
        <v>0</v>
      </c>
      <c r="G282" s="217"/>
      <c r="H282" s="174" t="s">
        <v>85</v>
      </c>
      <c r="I282" s="39"/>
    </row>
    <row r="283" spans="2:9" s="204" customFormat="1" ht="25.5">
      <c r="B283" s="169"/>
      <c r="C283" s="202"/>
      <c r="D283" s="169"/>
      <c r="E283" s="203"/>
      <c r="F283" s="201">
        <f t="shared" si="9"/>
        <v>0</v>
      </c>
      <c r="G283" s="217"/>
      <c r="H283" s="174" t="s">
        <v>85</v>
      </c>
      <c r="I283" s="205"/>
    </row>
    <row r="284" spans="2:9" s="204" customFormat="1" ht="25.5">
      <c r="B284" s="169"/>
      <c r="C284" s="202"/>
      <c r="D284" s="169"/>
      <c r="E284" s="203"/>
      <c r="F284" s="201">
        <f t="shared" si="9"/>
        <v>0</v>
      </c>
      <c r="G284" s="217"/>
      <c r="H284" s="174" t="s">
        <v>85</v>
      </c>
      <c r="I284" s="205"/>
    </row>
    <row r="285" spans="2:9" ht="25.5">
      <c r="B285" s="169"/>
      <c r="C285" s="202"/>
      <c r="D285" s="169"/>
      <c r="E285" s="203"/>
      <c r="F285" s="201">
        <f t="shared" si="9"/>
        <v>0</v>
      </c>
      <c r="G285" s="217"/>
      <c r="H285" s="174" t="s">
        <v>85</v>
      </c>
      <c r="I285" s="39"/>
    </row>
    <row r="286" spans="2:9" ht="25.5">
      <c r="B286" s="169"/>
      <c r="C286" s="202"/>
      <c r="D286" s="169"/>
      <c r="E286" s="203"/>
      <c r="F286" s="201">
        <f t="shared" si="9"/>
        <v>0</v>
      </c>
      <c r="G286" s="217"/>
      <c r="H286" s="174" t="s">
        <v>85</v>
      </c>
      <c r="I286" s="39"/>
    </row>
    <row r="287" spans="2:9" ht="25.5" collapsed="1">
      <c r="B287" s="169"/>
      <c r="C287" s="202"/>
      <c r="D287" s="169"/>
      <c r="E287" s="203"/>
      <c r="F287" s="201">
        <f t="shared" si="9"/>
        <v>0</v>
      </c>
      <c r="G287" s="217"/>
      <c r="H287" s="174" t="s">
        <v>85</v>
      </c>
      <c r="I287" s="39"/>
    </row>
    <row r="288" spans="2:9" ht="25.5" hidden="1" outlineLevel="1">
      <c r="B288" s="169"/>
      <c r="C288" s="202"/>
      <c r="D288" s="169"/>
      <c r="E288" s="203"/>
      <c r="F288" s="201">
        <f>C288*E288</f>
        <v>0</v>
      </c>
      <c r="G288" s="217"/>
      <c r="H288" s="174" t="s">
        <v>85</v>
      </c>
      <c r="I288" s="39"/>
    </row>
    <row r="289" spans="2:9" ht="25.5" hidden="1" outlineLevel="1">
      <c r="B289" s="169"/>
      <c r="C289" s="202"/>
      <c r="D289" s="169"/>
      <c r="E289" s="203"/>
      <c r="F289" s="201">
        <f aca="true" t="shared" si="10" ref="F289:F297">C289*E289</f>
        <v>0</v>
      </c>
      <c r="G289" s="217"/>
      <c r="H289" s="174" t="s">
        <v>85</v>
      </c>
      <c r="I289" s="39"/>
    </row>
    <row r="290" spans="2:9" ht="25.5" hidden="1" outlineLevel="1">
      <c r="B290" s="169"/>
      <c r="C290" s="202"/>
      <c r="D290" s="169"/>
      <c r="E290" s="203"/>
      <c r="F290" s="201">
        <f t="shared" si="10"/>
        <v>0</v>
      </c>
      <c r="G290" s="217"/>
      <c r="H290" s="174" t="s">
        <v>85</v>
      </c>
      <c r="I290" s="39"/>
    </row>
    <row r="291" spans="2:9" ht="25.5" hidden="1" outlineLevel="1">
      <c r="B291" s="169"/>
      <c r="C291" s="202"/>
      <c r="D291" s="169"/>
      <c r="E291" s="203"/>
      <c r="F291" s="201">
        <f t="shared" si="10"/>
        <v>0</v>
      </c>
      <c r="G291" s="217"/>
      <c r="H291" s="174" t="s">
        <v>85</v>
      </c>
      <c r="I291" s="39"/>
    </row>
    <row r="292" spans="2:9" ht="25.5" hidden="1" outlineLevel="1">
      <c r="B292" s="169"/>
      <c r="C292" s="202"/>
      <c r="D292" s="169"/>
      <c r="E292" s="203"/>
      <c r="F292" s="201">
        <f t="shared" si="10"/>
        <v>0</v>
      </c>
      <c r="G292" s="217"/>
      <c r="H292" s="174" t="s">
        <v>85</v>
      </c>
      <c r="I292" s="39"/>
    </row>
    <row r="293" spans="2:9" s="204" customFormat="1" ht="25.5" hidden="1" outlineLevel="1">
      <c r="B293" s="169"/>
      <c r="C293" s="202"/>
      <c r="D293" s="169"/>
      <c r="E293" s="203"/>
      <c r="F293" s="201">
        <f t="shared" si="10"/>
        <v>0</v>
      </c>
      <c r="G293" s="217"/>
      <c r="H293" s="174" t="s">
        <v>85</v>
      </c>
      <c r="I293" s="205"/>
    </row>
    <row r="294" spans="2:9" s="204" customFormat="1" ht="25.5" hidden="1" outlineLevel="1">
      <c r="B294" s="169"/>
      <c r="C294" s="202"/>
      <c r="D294" s="169"/>
      <c r="E294" s="203"/>
      <c r="F294" s="201">
        <f t="shared" si="10"/>
        <v>0</v>
      </c>
      <c r="G294" s="217"/>
      <c r="H294" s="174" t="s">
        <v>85</v>
      </c>
      <c r="I294" s="205"/>
    </row>
    <row r="295" spans="2:9" ht="25.5" hidden="1" outlineLevel="1">
      <c r="B295" s="169"/>
      <c r="C295" s="202"/>
      <c r="D295" s="169"/>
      <c r="E295" s="203"/>
      <c r="F295" s="201">
        <f t="shared" si="10"/>
        <v>0</v>
      </c>
      <c r="G295" s="217"/>
      <c r="H295" s="174" t="s">
        <v>85</v>
      </c>
      <c r="I295" s="39"/>
    </row>
    <row r="296" spans="2:9" ht="25.5" hidden="1" outlineLevel="1">
      <c r="B296" s="169"/>
      <c r="C296" s="202"/>
      <c r="D296" s="169"/>
      <c r="E296" s="203"/>
      <c r="F296" s="201">
        <f t="shared" si="10"/>
        <v>0</v>
      </c>
      <c r="G296" s="217"/>
      <c r="H296" s="174" t="s">
        <v>85</v>
      </c>
      <c r="I296" s="39"/>
    </row>
    <row r="297" spans="2:9" ht="25.5" hidden="1" outlineLevel="1">
      <c r="B297" s="169"/>
      <c r="C297" s="202"/>
      <c r="D297" s="169"/>
      <c r="E297" s="203"/>
      <c r="F297" s="201">
        <f t="shared" si="10"/>
        <v>0</v>
      </c>
      <c r="G297" s="217"/>
      <c r="H297" s="174" t="s">
        <v>85</v>
      </c>
      <c r="I297" s="39"/>
    </row>
    <row r="298" spans="2:9" ht="24.75" customHeight="1">
      <c r="B298" s="51"/>
      <c r="C298" s="52"/>
      <c r="D298" s="52"/>
      <c r="F298" s="110">
        <f>SUM(F278:F297)</f>
        <v>0</v>
      </c>
      <c r="G298" s="215"/>
      <c r="H298" s="39"/>
      <c r="I298" s="39"/>
    </row>
    <row r="299" spans="2:9" ht="24.75" customHeight="1" hidden="1">
      <c r="B299" s="51"/>
      <c r="C299" s="52"/>
      <c r="D299" s="206">
        <f>SUM(F60:H60,G105,E111,G157,G202,D248:F248,F273,F298)</f>
        <v>0</v>
      </c>
      <c r="F299" s="122"/>
      <c r="G299" s="122"/>
      <c r="H299" s="39"/>
      <c r="I299" s="39"/>
    </row>
    <row r="300" spans="2:9" ht="14.25" customHeight="1">
      <c r="B300" s="46" t="s">
        <v>121</v>
      </c>
      <c r="C300" s="39"/>
      <c r="D300" s="39"/>
      <c r="E300" s="39"/>
      <c r="F300" s="39"/>
      <c r="G300" s="39"/>
      <c r="H300" s="39"/>
      <c r="I300" s="39"/>
    </row>
    <row r="301" spans="2:7" ht="15">
      <c r="B301" s="207" t="s">
        <v>122</v>
      </c>
      <c r="C301" s="39"/>
      <c r="D301" s="39"/>
      <c r="G301" s="39"/>
    </row>
    <row r="302" spans="2:7" ht="27" customHeight="1">
      <c r="B302" s="208" t="str">
        <f>IF($D$299&lt;=50000,"Montant total des dépenses éligibles inférieur à 50 000€ - ce tableau ne doit pas être rempli",IF($D$299&gt;50000,"Montant total des dépenses éligibles supérieur à 50 000€ - ce tableau doit être rempli"))</f>
        <v>Montant total des dépenses éligibles inférieur à 50 000€ - ce tableau ne doit pas être rempli</v>
      </c>
      <c r="G302" s="39"/>
    </row>
    <row r="303" spans="2:7" ht="30" customHeight="1">
      <c r="B303" s="45" t="s">
        <v>123</v>
      </c>
      <c r="C303" s="45" t="s">
        <v>19</v>
      </c>
      <c r="D303" s="45" t="s">
        <v>142</v>
      </c>
      <c r="G303" s="39"/>
    </row>
    <row r="304" spans="2:7" s="226" customFormat="1" ht="24.75" customHeight="1">
      <c r="B304" s="225" t="s">
        <v>124</v>
      </c>
      <c r="C304" s="225" t="s">
        <v>125</v>
      </c>
      <c r="D304" s="225" t="s">
        <v>126</v>
      </c>
      <c r="G304" s="229"/>
    </row>
    <row r="305" spans="2:7" ht="25.5">
      <c r="B305" s="168"/>
      <c r="C305" s="168"/>
      <c r="D305" s="133"/>
      <c r="E305" s="174" t="s">
        <v>85</v>
      </c>
      <c r="G305" s="39"/>
    </row>
    <row r="306" spans="2:7" ht="25.5">
      <c r="B306" s="168"/>
      <c r="C306" s="168"/>
      <c r="D306" s="133"/>
      <c r="E306" s="174" t="s">
        <v>85</v>
      </c>
      <c r="G306" s="39"/>
    </row>
    <row r="307" spans="2:7" ht="25.5">
      <c r="B307" s="168"/>
      <c r="C307" s="168"/>
      <c r="D307" s="133"/>
      <c r="E307" s="174" t="s">
        <v>85</v>
      </c>
      <c r="G307" s="39"/>
    </row>
    <row r="308" spans="2:7" ht="25.5">
      <c r="B308" s="168"/>
      <c r="C308" s="168"/>
      <c r="D308" s="133"/>
      <c r="E308" s="174" t="s">
        <v>85</v>
      </c>
      <c r="G308" s="39"/>
    </row>
    <row r="309" spans="2:7" ht="25.5">
      <c r="B309" s="168"/>
      <c r="C309" s="168"/>
      <c r="D309" s="133"/>
      <c r="E309" s="174" t="s">
        <v>85</v>
      </c>
      <c r="G309" s="39"/>
    </row>
    <row r="310" spans="2:7" ht="25.5">
      <c r="B310" s="168"/>
      <c r="C310" s="168"/>
      <c r="D310" s="133"/>
      <c r="E310" s="174" t="s">
        <v>85</v>
      </c>
      <c r="G310" s="39"/>
    </row>
    <row r="311" spans="2:7" ht="25.5">
      <c r="B311" s="168"/>
      <c r="C311" s="168"/>
      <c r="D311" s="133"/>
      <c r="E311" s="174" t="s">
        <v>85</v>
      </c>
      <c r="G311" s="39"/>
    </row>
    <row r="312" spans="2:7" ht="25.5">
      <c r="B312" s="168"/>
      <c r="C312" s="168"/>
      <c r="D312" s="133"/>
      <c r="E312" s="174" t="s">
        <v>85</v>
      </c>
      <c r="G312" s="39"/>
    </row>
    <row r="313" spans="2:7" ht="25.5">
      <c r="B313" s="168"/>
      <c r="C313" s="168"/>
      <c r="D313" s="133"/>
      <c r="E313" s="174" t="s">
        <v>85</v>
      </c>
      <c r="G313" s="39"/>
    </row>
    <row r="314" spans="2:5" s="39" customFormat="1" ht="25.5" collapsed="1">
      <c r="B314" s="168"/>
      <c r="C314" s="168"/>
      <c r="D314" s="133"/>
      <c r="E314" s="174" t="s">
        <v>85</v>
      </c>
    </row>
    <row r="315" spans="2:5" s="39" customFormat="1" ht="25.5" hidden="1" outlineLevel="1">
      <c r="B315" s="168"/>
      <c r="C315" s="168"/>
      <c r="D315" s="133"/>
      <c r="E315" s="174" t="s">
        <v>85</v>
      </c>
    </row>
    <row r="316" spans="2:7" ht="25.5" hidden="1" outlineLevel="1">
      <c r="B316" s="168"/>
      <c r="C316" s="168"/>
      <c r="D316" s="133"/>
      <c r="E316" s="174" t="s">
        <v>85</v>
      </c>
      <c r="G316" s="39"/>
    </row>
    <row r="317" spans="2:7" ht="25.5" hidden="1" outlineLevel="1">
      <c r="B317" s="168"/>
      <c r="C317" s="168"/>
      <c r="D317" s="133"/>
      <c r="E317" s="174" t="s">
        <v>85</v>
      </c>
      <c r="G317" s="39"/>
    </row>
    <row r="318" spans="2:7" ht="25.5" hidden="1" outlineLevel="1">
      <c r="B318" s="168"/>
      <c r="C318" s="168"/>
      <c r="D318" s="133"/>
      <c r="E318" s="174" t="s">
        <v>85</v>
      </c>
      <c r="G318" s="39"/>
    </row>
    <row r="319" spans="2:7" ht="25.5" hidden="1" outlineLevel="1">
      <c r="B319" s="168"/>
      <c r="C319" s="168"/>
      <c r="D319" s="133"/>
      <c r="E319" s="174" t="s">
        <v>85</v>
      </c>
      <c r="G319" s="39"/>
    </row>
    <row r="320" spans="2:7" ht="25.5" hidden="1" outlineLevel="1">
      <c r="B320" s="168"/>
      <c r="C320" s="168"/>
      <c r="D320" s="133"/>
      <c r="E320" s="174" t="s">
        <v>85</v>
      </c>
      <c r="G320" s="39"/>
    </row>
    <row r="321" spans="2:7" ht="25.5" hidden="1" outlineLevel="1">
      <c r="B321" s="168"/>
      <c r="C321" s="168"/>
      <c r="D321" s="133"/>
      <c r="E321" s="174" t="s">
        <v>85</v>
      </c>
      <c r="G321" s="39"/>
    </row>
    <row r="322" spans="2:7" ht="25.5" hidden="1" outlineLevel="1">
      <c r="B322" s="168"/>
      <c r="C322" s="168"/>
      <c r="D322" s="133"/>
      <c r="E322" s="174" t="s">
        <v>85</v>
      </c>
      <c r="G322" s="39"/>
    </row>
    <row r="323" spans="2:5" s="39" customFormat="1" ht="25.5" hidden="1" outlineLevel="1">
      <c r="B323" s="168"/>
      <c r="C323" s="168"/>
      <c r="D323" s="133"/>
      <c r="E323" s="174" t="s">
        <v>85</v>
      </c>
    </row>
    <row r="324" spans="2:5" s="39" customFormat="1" ht="25.5" hidden="1" outlineLevel="1">
      <c r="B324" s="168"/>
      <c r="C324" s="168"/>
      <c r="D324" s="133"/>
      <c r="E324" s="174" t="s">
        <v>85</v>
      </c>
    </row>
    <row r="325" spans="3:4" ht="24.75" customHeight="1">
      <c r="C325" s="209"/>
      <c r="D325" s="110">
        <f>SUM(D305:D324)</f>
        <v>0</v>
      </c>
    </row>
    <row r="326" spans="2:9" ht="14.25" customHeight="1">
      <c r="B326" s="46" t="s">
        <v>127</v>
      </c>
      <c r="C326" s="39"/>
      <c r="D326" s="39"/>
      <c r="E326" s="39"/>
      <c r="F326" s="39"/>
      <c r="G326" s="39"/>
      <c r="H326" s="39"/>
      <c r="I326" s="39"/>
    </row>
    <row r="327" spans="2:4" ht="15">
      <c r="B327" s="207" t="s">
        <v>128</v>
      </c>
      <c r="C327" s="39"/>
      <c r="D327" s="39"/>
    </row>
    <row r="328" ht="24.75" customHeight="1">
      <c r="B328" s="208" t="str">
        <f>IF($D$299&lt;=1000000,"Montant total des dépenses éligibles inférieur à 1 000 000€ - ce tableau ne doit pas être rempli",IF($D$299&gt;1000000,"Montant total des dépenses éligibles supérieur à 1 000 000€ - ce tableau doit être rempli"))</f>
        <v>Montant total des dépenses éligibles inférieur à 1 000 000€ - ce tableau ne doit pas être rempli</v>
      </c>
    </row>
    <row r="329" spans="2:4" ht="30" customHeight="1">
      <c r="B329" s="45" t="s">
        <v>123</v>
      </c>
      <c r="C329" s="45" t="s">
        <v>19</v>
      </c>
      <c r="D329" s="45" t="s">
        <v>142</v>
      </c>
    </row>
    <row r="330" spans="2:4" s="226" customFormat="1" ht="24.75" customHeight="1">
      <c r="B330" s="225" t="s">
        <v>124</v>
      </c>
      <c r="C330" s="225" t="s">
        <v>125</v>
      </c>
      <c r="D330" s="225" t="s">
        <v>126</v>
      </c>
    </row>
    <row r="331" spans="2:5" ht="25.5">
      <c r="B331" s="168"/>
      <c r="C331" s="168"/>
      <c r="D331" s="133"/>
      <c r="E331" s="174" t="s">
        <v>85</v>
      </c>
    </row>
    <row r="332" spans="2:5" ht="25.5">
      <c r="B332" s="168"/>
      <c r="C332" s="168"/>
      <c r="D332" s="133"/>
      <c r="E332" s="174" t="s">
        <v>85</v>
      </c>
    </row>
    <row r="333" spans="2:5" ht="25.5">
      <c r="B333" s="168"/>
      <c r="C333" s="168"/>
      <c r="D333" s="133"/>
      <c r="E333" s="174" t="s">
        <v>85</v>
      </c>
    </row>
    <row r="334" spans="2:5" s="39" customFormat="1" ht="25.5">
      <c r="B334" s="168"/>
      <c r="C334" s="168"/>
      <c r="D334" s="133"/>
      <c r="E334" s="174" t="s">
        <v>85</v>
      </c>
    </row>
    <row r="335" spans="2:5" ht="25.5">
      <c r="B335" s="168"/>
      <c r="C335" s="168"/>
      <c r="D335" s="133"/>
      <c r="E335" s="174" t="s">
        <v>85</v>
      </c>
    </row>
    <row r="336" spans="2:5" ht="25.5">
      <c r="B336" s="168"/>
      <c r="C336" s="168"/>
      <c r="D336" s="133"/>
      <c r="E336" s="174" t="s">
        <v>85</v>
      </c>
    </row>
    <row r="337" spans="2:5" ht="25.5">
      <c r="B337" s="168"/>
      <c r="C337" s="168"/>
      <c r="D337" s="133"/>
      <c r="E337" s="174" t="s">
        <v>85</v>
      </c>
    </row>
    <row r="338" spans="2:5" s="39" customFormat="1" ht="25.5">
      <c r="B338" s="168"/>
      <c r="C338" s="168"/>
      <c r="D338" s="133"/>
      <c r="E338" s="174" t="s">
        <v>85</v>
      </c>
    </row>
    <row r="339" spans="2:5" ht="25.5">
      <c r="B339" s="168"/>
      <c r="C339" s="168"/>
      <c r="D339" s="133"/>
      <c r="E339" s="174" t="s">
        <v>85</v>
      </c>
    </row>
    <row r="340" spans="2:5" ht="25.5" collapsed="1">
      <c r="B340" s="168"/>
      <c r="C340" s="168"/>
      <c r="D340" s="133"/>
      <c r="E340" s="174" t="s">
        <v>85</v>
      </c>
    </row>
    <row r="341" spans="2:5" ht="25.5" hidden="1" outlineLevel="1">
      <c r="B341" s="168"/>
      <c r="C341" s="168"/>
      <c r="D341" s="133"/>
      <c r="E341" s="174" t="s">
        <v>85</v>
      </c>
    </row>
    <row r="342" spans="2:5" s="39" customFormat="1" ht="25.5" hidden="1" outlineLevel="1">
      <c r="B342" s="168"/>
      <c r="C342" s="168"/>
      <c r="D342" s="133"/>
      <c r="E342" s="174" t="s">
        <v>85</v>
      </c>
    </row>
    <row r="343" spans="2:5" ht="25.5" hidden="1" outlineLevel="1">
      <c r="B343" s="168"/>
      <c r="C343" s="168"/>
      <c r="D343" s="133"/>
      <c r="E343" s="174" t="s">
        <v>85</v>
      </c>
    </row>
    <row r="344" spans="2:5" ht="25.5" hidden="1" outlineLevel="1">
      <c r="B344" s="168"/>
      <c r="C344" s="168"/>
      <c r="D344" s="133"/>
      <c r="E344" s="174" t="s">
        <v>85</v>
      </c>
    </row>
    <row r="345" spans="2:5" ht="25.5" hidden="1" outlineLevel="1">
      <c r="B345" s="168"/>
      <c r="C345" s="168"/>
      <c r="D345" s="133"/>
      <c r="E345" s="174" t="s">
        <v>85</v>
      </c>
    </row>
    <row r="346" spans="2:5" s="39" customFormat="1" ht="25.5" hidden="1" outlineLevel="1">
      <c r="B346" s="168"/>
      <c r="C346" s="168"/>
      <c r="D346" s="133"/>
      <c r="E346" s="174" t="s">
        <v>85</v>
      </c>
    </row>
    <row r="347" spans="2:5" ht="25.5" hidden="1" outlineLevel="1">
      <c r="B347" s="168"/>
      <c r="C347" s="168"/>
      <c r="D347" s="133"/>
      <c r="E347" s="174" t="s">
        <v>85</v>
      </c>
    </row>
    <row r="348" spans="2:5" ht="25.5" hidden="1" outlineLevel="1">
      <c r="B348" s="168"/>
      <c r="C348" s="168"/>
      <c r="D348" s="133"/>
      <c r="E348" s="174" t="s">
        <v>85</v>
      </c>
    </row>
    <row r="349" spans="2:5" ht="25.5" hidden="1" outlineLevel="1">
      <c r="B349" s="168"/>
      <c r="C349" s="168"/>
      <c r="D349" s="133"/>
      <c r="E349" s="174" t="s">
        <v>85</v>
      </c>
    </row>
    <row r="350" spans="2:5" s="39" customFormat="1" ht="25.5" hidden="1" outlineLevel="1">
      <c r="B350" s="168"/>
      <c r="C350" s="168"/>
      <c r="D350" s="133"/>
      <c r="E350" s="174" t="s">
        <v>85</v>
      </c>
    </row>
    <row r="351" spans="3:4" ht="24.75" customHeight="1">
      <c r="C351" s="209"/>
      <c r="D351" s="110">
        <f>SUM(D331:D350)</f>
        <v>0</v>
      </c>
    </row>
    <row r="352" ht="35.25" customHeight="1" thickBot="1"/>
    <row r="353" spans="4:7" ht="29.25" customHeight="1" thickBot="1">
      <c r="D353" s="489" t="s">
        <v>57</v>
      </c>
      <c r="E353" s="490"/>
      <c r="F353" s="93">
        <f>D299-D325-D351</f>
        <v>0</v>
      </c>
      <c r="G353" s="220"/>
    </row>
    <row r="354" ht="24.75" customHeight="1"/>
  </sheetData>
  <sheetProtection password="C47B" sheet="1" objects="1" scenarios="1"/>
  <mergeCells count="11">
    <mergeCell ref="D353:E353"/>
    <mergeCell ref="C108:D108"/>
    <mergeCell ref="C111:D111"/>
    <mergeCell ref="C8:F8"/>
    <mergeCell ref="C11:F11"/>
    <mergeCell ref="B7:F7"/>
    <mergeCell ref="B10:F10"/>
    <mergeCell ref="G19:H19"/>
    <mergeCell ref="E207:F207"/>
    <mergeCell ref="B13:F13"/>
    <mergeCell ref="C14:F14"/>
  </mergeCells>
  <conditionalFormatting sqref="G20:G59 E208:E247">
    <cfRule type="expression" priority="1" dxfId="8" stopIfTrue="1">
      <formula>ISBLANK(D20)</formula>
    </cfRule>
  </conditionalFormatting>
  <conditionalFormatting sqref="F20:F59 D208:D247">
    <cfRule type="expression" priority="2" dxfId="8" stopIfTrue="1">
      <formula>ISBLANK(E20)</formula>
    </cfRule>
  </conditionalFormatting>
  <conditionalFormatting sqref="H20:H59 F208:F247">
    <cfRule type="expression" priority="3" dxfId="8" stopIfTrue="1">
      <formula>ISBLANK(D20)</formula>
    </cfRule>
  </conditionalFormatting>
  <conditionalFormatting sqref="D331:D350">
    <cfRule type="expression" priority="4" dxfId="8" stopIfTrue="1">
      <formula>$D$299&gt;1000000</formula>
    </cfRule>
  </conditionalFormatting>
  <conditionalFormatting sqref="D305:D324">
    <cfRule type="expression" priority="5" dxfId="8" stopIfTrue="1">
      <formula>$D$299&gt;50000</formula>
    </cfRule>
  </conditionalFormatting>
  <dataValidations count="14">
    <dataValidation type="decimal" operator="greaterThanOrEqual" allowBlank="1" showInputMessage="1" showErrorMessage="1" error="Pour une seule dépense, ne renseigner que le montant HT ou le montant présenté si la TVA est récupérée (totalement ou partiellement)" sqref="G20:G59 E208:E247">
      <formula1>ISBLANK(F20)</formula1>
    </dataValidation>
    <dataValidation type="custom" operator="greaterThanOrEqual" allowBlank="1" showInputMessage="1" showErrorMessage="1" error="Pour une seule dépense, ne renseigner que le montant HT ou le montant présenté si la TVA est récupérée (totalement ou partiellement)" sqref="F21:F59 D209:D247">
      <formula1>ISBLANK(G21)</formula1>
    </dataValidation>
    <dataValidation type="decimal" operator="greaterThanOrEqual" allowBlank="1" showInputMessage="1" showErrorMessage="1" error="Pour une seule dépense, ne renseigner que le montant HT ou le montant présenté si la TVA est récupérée (totalement ou partiellement)" sqref="H20:H59 F208:F247">
      <formula1>ISBLANK(F20)</formula1>
    </dataValidation>
    <dataValidation operator="greaterThan" allowBlank="1" showInputMessage="1" showErrorMessage="1" sqref="G65:G104 G117:G156 G162:G201"/>
    <dataValidation type="decimal" allowBlank="1" showInputMessage="1" showErrorMessage="1" errorTitle="Format invalide" error="Vous devez renseigner une valeur numériqe." sqref="E65:E104 F162:F201 F117:F156">
      <formula1>0</formula1>
      <formula2>10000000</formula2>
    </dataValidation>
    <dataValidation type="decimal" operator="greaterThanOrEqual" allowBlank="1" showInputMessage="1" showErrorMessage="1" error="Pour une seule dépense, ne renseigner que le montant HT ou le montant présenté si la TVA est récupérée (totalement ou partiellement)" sqref="F20 D208">
      <formula1>ISBLANK(G20)</formula1>
    </dataValidation>
    <dataValidation type="custom" operator="greaterThanOrEqual" allowBlank="1" showInputMessage="1" showErrorMessage="1" error="Le montant total des dépenses éligibles est inférieur à 50 000 €. Les recettes générées par l'opération n'ont pas à être renseignées. " sqref="D305:D324">
      <formula1>$D$299&gt;50000</formula1>
    </dataValidation>
    <dataValidation type="custom" operator="greaterThanOrEqual" allowBlank="1" showInputMessage="1" showErrorMessage="1" error="Le montant total des dépenses éligibles est inférieur à 1 000 000 €. Les recettes générées après la réalisation de l'opération n'ont pas à être renseignées. " sqref="D331:D350">
      <formula1>$D$299&gt;100000</formula1>
    </dataValidation>
    <dataValidation type="list" allowBlank="1" showInputMessage="1" showErrorMessage="1" sqref="D253:D272">
      <formula1>"jours,heures"</formula1>
    </dataValidation>
    <dataValidation type="decimal" operator="greaterThanOrEqual" allowBlank="1" showInputMessage="1" showErrorMessage="1" sqref="C253:C272 E253:G272 E278:G297 C278:C297">
      <formula1>0</formula1>
    </dataValidation>
    <dataValidation type="list" allowBlank="1" showInputMessage="1" showErrorMessage="1" sqref="B20:B59">
      <formula1>"Dépenses d'investissement matériel et immatériel, Prestations de service"</formula1>
    </dataValidation>
    <dataValidation type="textLength" operator="lessThanOrEqual" allowBlank="1" showInputMessage="1" showErrorMessage="1" error="Le libellé de l'opération ne doit pas dépasser 96 caractères" sqref="C11:D11">
      <formula1>96</formula1>
    </dataValidation>
    <dataValidation type="decimal" operator="greaterThan" allowBlank="1" showInputMessage="1" showErrorMessage="1" sqref="F65:F104">
      <formula1>0</formula1>
    </dataValidation>
    <dataValidation type="list" allowBlank="1" showInputMessage="1" showErrorMessage="1" sqref="B117:B156">
      <formula1>"Frais de restauration,Frais de logement,Frais de mission à l'étranger (UE)"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18" r:id="rId2"/>
  <headerFooter alignWithMargins="0">
    <oddFooter>&amp;L&amp;"Calibri,Italique"&amp;8Annexes techniques - Mesure 37.1.a&amp;R&amp;"Calibri,Italique"&amp;8V1.2 septembre 2017</oddFooter>
  </headerFooter>
  <rowBreaks count="1" manualBreakCount="1">
    <brk id="105" min="1" max="6" man="1"/>
  </rowBreaks>
  <legacyDrawing r:id="rId1"/>
</worksheet>
</file>

<file path=xl/worksheets/sheet3.xml><?xml version="1.0" encoding="utf-8"?>
<worksheet xmlns="http://schemas.openxmlformats.org/spreadsheetml/2006/main" xmlns:r="http://schemas.openxmlformats.org/officeDocument/2006/relationships">
  <sheetPr codeName="Feuil13">
    <outlinePr summaryBelow="0"/>
    <pageSetUpPr fitToPage="1"/>
  </sheetPr>
  <dimension ref="A1:I195"/>
  <sheetViews>
    <sheetView showGridLines="0" view="pageBreakPreview" zoomScale="85" zoomScaleNormal="85" zoomScaleSheetLayoutView="85" zoomScalePageLayoutView="10" workbookViewId="0" topLeftCell="A1">
      <selection activeCell="B5" sqref="B5"/>
    </sheetView>
  </sheetViews>
  <sheetFormatPr defaultColWidth="101.421875" defaultRowHeight="15"/>
  <cols>
    <col min="1" max="1" width="7.7109375" style="6" customWidth="1"/>
    <col min="2" max="2" width="65.00390625" style="5" customWidth="1"/>
    <col min="3" max="3" width="29.7109375" style="5" customWidth="1"/>
    <col min="4" max="4" width="26.421875" style="5" customWidth="1"/>
    <col min="5" max="5" width="27.57421875" style="6" customWidth="1"/>
    <col min="6" max="6" width="27.28125" style="6" customWidth="1"/>
    <col min="7" max="7" width="21.00390625" style="6" customWidth="1"/>
    <col min="8" max="8" width="41.28125" style="6" customWidth="1"/>
    <col min="9" max="16384" width="101.421875" style="6" customWidth="1"/>
  </cols>
  <sheetData>
    <row r="1" spans="2:4" ht="30">
      <c r="B1" s="40" t="s">
        <v>47</v>
      </c>
      <c r="C1" s="40"/>
      <c r="D1" s="41"/>
    </row>
    <row r="2" spans="2:4" ht="18">
      <c r="B2" s="8" t="s">
        <v>50</v>
      </c>
      <c r="C2" s="41"/>
      <c r="D2" s="8"/>
    </row>
    <row r="3" spans="2:6" s="36" customFormat="1" ht="18" customHeight="1">
      <c r="B3" s="502" t="str">
        <f>'ANXE-1-DEPENSES PREVI'!B3</f>
        <v>Mesure n°37.1.a - Aide à la conception et à la mise en œuvre des mesures de conservation et de coopération régionale</v>
      </c>
      <c r="C3" s="503"/>
      <c r="D3" s="503"/>
      <c r="E3" s="503"/>
      <c r="F3" s="503"/>
    </row>
    <row r="4" spans="1:9" ht="15">
      <c r="A4" s="2"/>
      <c r="B4" s="337" t="str">
        <f>'ANXE-1-DEPENSES PREVI'!B4</f>
        <v>version 1.2 - septembre 2017</v>
      </c>
      <c r="C4" s="41"/>
      <c r="D4" s="6"/>
      <c r="I4" s="18"/>
    </row>
    <row r="5" spans="2:4" s="22" customFormat="1" ht="36.75" customHeight="1">
      <c r="B5" s="172" t="s">
        <v>152</v>
      </c>
      <c r="C5" s="31"/>
      <c r="D5" s="73"/>
    </row>
    <row r="6" spans="2:4" s="80" customFormat="1" ht="39" customHeight="1">
      <c r="B6" s="394" t="s">
        <v>281</v>
      </c>
      <c r="D6" s="81"/>
    </row>
    <row r="7" spans="2:6" s="22" customFormat="1" ht="24.75" customHeight="1">
      <c r="B7" s="494" t="s">
        <v>77</v>
      </c>
      <c r="C7" s="495"/>
      <c r="D7" s="495"/>
      <c r="E7" s="495"/>
      <c r="F7" s="496"/>
    </row>
    <row r="8" spans="2:6" s="22" customFormat="1" ht="24.75" customHeight="1">
      <c r="B8" s="128" t="s">
        <v>201</v>
      </c>
      <c r="C8" s="497" t="str">
        <f>IF('ANXE-1-DEPENSES PREVI'!$C$8=0,"Veuillez renseigner cette information à l'annexe 1",'ANXE-1-DEPENSES PREVI'!$C$8)</f>
        <v>Veuillez renseigner cette information à l'annexe 1</v>
      </c>
      <c r="D8" s="500"/>
      <c r="E8" s="500"/>
      <c r="F8" s="496"/>
    </row>
    <row r="9" spans="2:6" s="22" customFormat="1" ht="12" customHeight="1">
      <c r="B9" s="3"/>
      <c r="C9" s="35"/>
      <c r="D9" s="35"/>
      <c r="E9" s="21"/>
      <c r="F9" s="21"/>
    </row>
    <row r="10" spans="2:6" s="65" customFormat="1" ht="24.75" customHeight="1">
      <c r="B10" s="494" t="s">
        <v>33</v>
      </c>
      <c r="C10" s="501"/>
      <c r="D10" s="501"/>
      <c r="E10" s="499"/>
      <c r="F10" s="496"/>
    </row>
    <row r="11" spans="2:6" s="22" customFormat="1" ht="24.75" customHeight="1">
      <c r="B11" s="128" t="s">
        <v>45</v>
      </c>
      <c r="C11" s="497" t="str">
        <f>IF('ANXE-1-DEPENSES PREVI'!$C$11=0,"Veuillez renseigner cette information à l'annexe 1",'ANXE-1-DEPENSES PREVI'!$C$11)</f>
        <v>Veuillez renseigner cette information à l'annexe 1</v>
      </c>
      <c r="D11" s="498"/>
      <c r="E11" s="499"/>
      <c r="F11" s="496"/>
    </row>
    <row r="12" spans="2:6" s="22" customFormat="1" ht="15" customHeight="1">
      <c r="B12" s="400"/>
      <c r="C12" s="401"/>
      <c r="D12" s="402"/>
      <c r="E12" s="397"/>
      <c r="F12" s="21"/>
    </row>
    <row r="13" spans="2:6" s="22" customFormat="1" ht="24.75" customHeight="1">
      <c r="B13" s="392" t="s">
        <v>277</v>
      </c>
      <c r="C13" s="393"/>
      <c r="D13" s="393"/>
      <c r="E13" s="393"/>
      <c r="F13" s="391"/>
    </row>
    <row r="14" spans="2:6" s="22" customFormat="1" ht="24.75" customHeight="1">
      <c r="B14" s="403" t="s">
        <v>253</v>
      </c>
      <c r="C14" s="432" t="str">
        <f>IF('ANXE-1-DEPENSES PREVI'!$C$14=0,"Lorsque l'opération est portée par un partenariat, veuillez renseigner cette information à l'annexe 1",'ANXE-1-DEPENSES PREVI'!$C$14)</f>
        <v>Lorsque l'opération est portée par un partenariat, veuillez renseigner cette information à l'annexe 1</v>
      </c>
      <c r="D14" s="398"/>
      <c r="E14" s="398"/>
      <c r="F14" s="399"/>
    </row>
    <row r="15" spans="2:4" ht="15" customHeight="1" thickBot="1">
      <c r="B15" s="73"/>
      <c r="C15" s="73"/>
      <c r="D15" s="73"/>
    </row>
    <row r="16" spans="2:5" ht="19.5" customHeight="1" thickBot="1">
      <c r="B16" s="135" t="s">
        <v>78</v>
      </c>
      <c r="C16" s="136"/>
      <c r="D16" s="136"/>
      <c r="E16" s="137"/>
    </row>
    <row r="17" spans="1:4" ht="14.25" customHeight="1">
      <c r="A17" s="19"/>
      <c r="B17" s="134"/>
      <c r="C17" s="6"/>
      <c r="D17" s="24"/>
    </row>
    <row r="18" spans="2:8" s="5" customFormat="1" ht="21" customHeight="1">
      <c r="B18" s="138" t="s">
        <v>59</v>
      </c>
      <c r="C18" s="139">
        <f>ROUND('ANXE-1-DEPENSES PREVI'!F353,1)</f>
        <v>0</v>
      </c>
      <c r="D18" s="167"/>
      <c r="E18" s="24"/>
      <c r="F18" s="24"/>
      <c r="G18" s="65"/>
      <c r="H18" s="65"/>
    </row>
    <row r="19" spans="2:8" s="5" customFormat="1" ht="18" customHeight="1">
      <c r="B19" s="145" t="s">
        <v>81</v>
      </c>
      <c r="D19" s="13"/>
      <c r="E19" s="13"/>
      <c r="F19" s="13"/>
      <c r="G19" s="65"/>
      <c r="H19" s="65"/>
    </row>
    <row r="20" spans="2:8" s="5" customFormat="1" ht="10.5" customHeight="1">
      <c r="B20" s="145"/>
      <c r="D20" s="13"/>
      <c r="E20" s="13"/>
      <c r="F20" s="13"/>
      <c r="G20" s="65"/>
      <c r="H20" s="65"/>
    </row>
    <row r="21" spans="2:8" s="5" customFormat="1" ht="18.75" customHeight="1">
      <c r="B21" s="44" t="s">
        <v>36</v>
      </c>
      <c r="C21" s="233">
        <v>0.5</v>
      </c>
      <c r="D21" s="234" t="s">
        <v>198</v>
      </c>
      <c r="E21" s="235"/>
      <c r="F21" s="13"/>
      <c r="G21" s="13"/>
      <c r="H21" s="236"/>
    </row>
    <row r="22" spans="2:7" s="5" customFormat="1" ht="12.75" customHeight="1">
      <c r="B22" s="237"/>
      <c r="F22" s="507" t="s">
        <v>214</v>
      </c>
      <c r="G22" s="508"/>
    </row>
    <row r="23" spans="2:7" s="5" customFormat="1" ht="18" customHeight="1">
      <c r="B23" s="237"/>
      <c r="C23" s="233">
        <v>0.8</v>
      </c>
      <c r="D23" s="510" t="s">
        <v>215</v>
      </c>
      <c r="E23" s="511"/>
      <c r="F23" s="509"/>
      <c r="G23" s="508"/>
    </row>
    <row r="24" spans="2:7" s="5" customFormat="1" ht="11.25" customHeight="1">
      <c r="B24" s="237"/>
      <c r="C24" s="343"/>
      <c r="D24" s="234"/>
      <c r="F24" s="509"/>
      <c r="G24" s="508"/>
    </row>
    <row r="25" spans="2:6" s="5" customFormat="1" ht="21.75" customHeight="1">
      <c r="B25" s="237"/>
      <c r="C25" s="344" t="s">
        <v>216</v>
      </c>
      <c r="D25" s="345"/>
      <c r="F25" s="13"/>
    </row>
    <row r="26" spans="2:6" s="5" customFormat="1" ht="18" customHeight="1">
      <c r="B26" s="237"/>
      <c r="C26" s="233">
        <v>0.6</v>
      </c>
      <c r="D26" s="234" t="s">
        <v>217</v>
      </c>
      <c r="E26" s="13"/>
      <c r="F26" s="13"/>
    </row>
    <row r="27" spans="2:8" s="5" customFormat="1" ht="30" customHeight="1">
      <c r="B27" s="237"/>
      <c r="C27" s="233">
        <v>0.75</v>
      </c>
      <c r="D27" s="512" t="s">
        <v>218</v>
      </c>
      <c r="E27" s="513"/>
      <c r="F27" s="513"/>
      <c r="G27" s="513"/>
      <c r="H27" s="513"/>
    </row>
    <row r="28" spans="2:7" s="5" customFormat="1" ht="18.75" customHeight="1">
      <c r="B28" s="237"/>
      <c r="C28" s="233">
        <v>0.8</v>
      </c>
      <c r="D28" s="234" t="s">
        <v>219</v>
      </c>
      <c r="E28" s="235"/>
      <c r="F28" s="235"/>
      <c r="G28" s="234"/>
    </row>
    <row r="29" spans="2:4" s="5" customFormat="1" ht="19.5" customHeight="1">
      <c r="B29" s="237"/>
      <c r="C29" s="233">
        <v>0.8</v>
      </c>
      <c r="D29" s="342" t="s">
        <v>220</v>
      </c>
    </row>
    <row r="30" spans="2:7" s="5" customFormat="1" ht="19.5" customHeight="1" hidden="1">
      <c r="B30" s="238">
        <v>5</v>
      </c>
      <c r="C30" s="239"/>
      <c r="D30" s="234"/>
      <c r="E30" s="235"/>
      <c r="F30" s="13"/>
      <c r="G30" s="13"/>
    </row>
    <row r="31" spans="2:7" s="5" customFormat="1" ht="8.25" customHeight="1" thickBot="1">
      <c r="B31" s="237"/>
      <c r="C31" s="240"/>
      <c r="D31" s="234"/>
      <c r="E31" s="235"/>
      <c r="F31" s="13"/>
      <c r="G31" s="13"/>
    </row>
    <row r="32" spans="2:4" s="5" customFormat="1" ht="21" customHeight="1" thickBot="1">
      <c r="B32" s="241"/>
      <c r="C32" s="377" t="str">
        <f>IF(B30=1,"50%",(IF(B30=2,"80%",(IF(B30=3,"60%",(IF(B30=4,"75%",(IF(B30=5,"80%",(IF(B30=6,"80%")))))))))))</f>
        <v>80%</v>
      </c>
      <c r="D32" s="140"/>
    </row>
    <row r="33" spans="2:4" s="5" customFormat="1" ht="21" customHeight="1">
      <c r="B33" s="241"/>
      <c r="C33" s="376" t="s">
        <v>246</v>
      </c>
      <c r="D33" s="140"/>
    </row>
    <row r="34" spans="2:6" s="5" customFormat="1" ht="12.75" customHeight="1">
      <c r="B34" s="153"/>
      <c r="C34" s="163"/>
      <c r="D34" s="164"/>
      <c r="E34" s="13"/>
      <c r="F34" s="13"/>
    </row>
    <row r="35" spans="2:6" s="5" customFormat="1" ht="21" customHeight="1">
      <c r="B35" s="138" t="s">
        <v>37</v>
      </c>
      <c r="C35" s="141">
        <v>0.75</v>
      </c>
      <c r="E35" s="13"/>
      <c r="F35" s="13"/>
    </row>
    <row r="36" spans="2:6" s="5" customFormat="1" ht="21" customHeight="1">
      <c r="B36" s="138" t="s">
        <v>79</v>
      </c>
      <c r="C36" s="141">
        <v>0.25</v>
      </c>
      <c r="D36" s="66"/>
      <c r="E36" s="14"/>
      <c r="F36" s="13"/>
    </row>
    <row r="37" spans="2:6" s="5" customFormat="1" ht="15">
      <c r="B37" s="142"/>
      <c r="C37" s="143"/>
      <c r="E37" s="13"/>
      <c r="F37" s="13"/>
    </row>
    <row r="38" spans="2:6" s="5" customFormat="1" ht="21" customHeight="1">
      <c r="B38" s="138" t="s">
        <v>46</v>
      </c>
      <c r="C38" s="144">
        <f>ROUND(C18*C32,1)</f>
        <v>0</v>
      </c>
      <c r="F38" s="25"/>
    </row>
    <row r="39" spans="2:6" s="5" customFormat="1" ht="21" customHeight="1">
      <c r="B39" s="44" t="s">
        <v>158</v>
      </c>
      <c r="C39" s="301">
        <f>ROUND(C38*C35,1)</f>
        <v>0</v>
      </c>
      <c r="E39" s="13"/>
      <c r="F39" s="13"/>
    </row>
    <row r="40" spans="2:6" s="5" customFormat="1" ht="23.25" customHeight="1">
      <c r="B40" s="145" t="s">
        <v>82</v>
      </c>
      <c r="D40" s="13"/>
      <c r="E40" s="13"/>
      <c r="F40" s="13"/>
    </row>
    <row r="41" spans="2:6" s="5" customFormat="1" ht="36" customHeight="1">
      <c r="B41" s="166" t="s">
        <v>104</v>
      </c>
      <c r="C41" s="144">
        <f>ROUND(C38-C39-C60,1)</f>
        <v>0</v>
      </c>
      <c r="D41" s="194">
        <f>IF(C41&lt;0,"Ce montant ne peut pas être négatif. Les financement publics obtenus/demandés sont trop élevés.","")</f>
      </c>
      <c r="E41" s="13"/>
      <c r="F41" s="13"/>
    </row>
    <row r="42" spans="2:6" s="5" customFormat="1" ht="21" customHeight="1" thickBot="1">
      <c r="B42" s="165"/>
      <c r="C42" s="147"/>
      <c r="D42" s="13"/>
      <c r="E42" s="13"/>
      <c r="F42" s="13"/>
    </row>
    <row r="43" spans="2:4" s="5" customFormat="1" ht="21" customHeight="1" thickTop="1">
      <c r="B43" s="276" t="s">
        <v>156</v>
      </c>
      <c r="C43" s="302"/>
      <c r="D43" s="13"/>
    </row>
    <row r="44" spans="2:3" ht="20.25" customHeight="1">
      <c r="B44" s="276" t="s">
        <v>157</v>
      </c>
      <c r="C44" s="572"/>
    </row>
    <row r="45" spans="2:3" ht="20.25" customHeight="1" thickBot="1">
      <c r="B45" s="573" t="s">
        <v>291</v>
      </c>
      <c r="C45" s="303"/>
    </row>
    <row r="46" spans="2:5" ht="20.25" customHeight="1" hidden="1" thickTop="1">
      <c r="B46" s="188" t="s">
        <v>100</v>
      </c>
      <c r="C46" s="189">
        <f>ROUND(SUM(C43:C45),1)</f>
        <v>0</v>
      </c>
      <c r="D46" s="6"/>
      <c r="E46" s="146"/>
    </row>
    <row r="47" spans="2:6" s="190" customFormat="1" ht="19.5" customHeight="1" thickTop="1">
      <c r="B47" s="195"/>
      <c r="C47" s="195"/>
      <c r="E47" s="196">
        <f>IF(C41=C46,"","Le total doit être égal aux contreparties nationales sollicitées. L'écart entre les contreparties et les participations sollicitées est de  "&amp;C41-C46&amp;" €")</f>
      </c>
      <c r="F47" s="197"/>
    </row>
    <row r="48" spans="2:6" ht="15.75">
      <c r="B48" s="46" t="s">
        <v>170</v>
      </c>
      <c r="C48" s="46"/>
      <c r="D48" s="46"/>
      <c r="E48" s="46"/>
      <c r="F48" s="13"/>
    </row>
    <row r="49" spans="2:5" s="5" customFormat="1" ht="45">
      <c r="B49" s="45" t="s">
        <v>83</v>
      </c>
      <c r="C49" s="45" t="s">
        <v>51</v>
      </c>
      <c r="D49" s="45" t="s">
        <v>105</v>
      </c>
      <c r="E49" s="277" t="s">
        <v>159</v>
      </c>
    </row>
    <row r="50" spans="2:6" ht="25.5">
      <c r="B50" s="256"/>
      <c r="C50" s="257"/>
      <c r="D50" s="255"/>
      <c r="E50" s="269">
        <f aca="true" t="shared" si="0" ref="E50:E59">IF(C50=0,"",C50/($C$60+$C$46))</f>
      </c>
      <c r="F50" s="248" t="s">
        <v>85</v>
      </c>
    </row>
    <row r="51" spans="2:6" ht="28.5">
      <c r="B51" s="256"/>
      <c r="C51" s="257"/>
      <c r="D51" s="255"/>
      <c r="E51" s="269">
        <f t="shared" si="0"/>
      </c>
      <c r="F51" s="248" t="s">
        <v>85</v>
      </c>
    </row>
    <row r="52" spans="2:6" ht="28.5">
      <c r="B52" s="256"/>
      <c r="C52" s="257"/>
      <c r="D52" s="255"/>
      <c r="E52" s="269">
        <f t="shared" si="0"/>
      </c>
      <c r="F52" s="248" t="s">
        <v>85</v>
      </c>
    </row>
    <row r="53" spans="2:6" ht="28.5">
      <c r="B53" s="256"/>
      <c r="C53" s="257"/>
      <c r="D53" s="255"/>
      <c r="E53" s="269">
        <f t="shared" si="0"/>
      </c>
      <c r="F53" s="248" t="s">
        <v>85</v>
      </c>
    </row>
    <row r="54" spans="2:6" ht="28.5">
      <c r="B54" s="256"/>
      <c r="C54" s="257"/>
      <c r="D54" s="255"/>
      <c r="E54" s="269">
        <f t="shared" si="0"/>
      </c>
      <c r="F54" s="248" t="s">
        <v>85</v>
      </c>
    </row>
    <row r="55" spans="2:6" ht="28.5">
      <c r="B55" s="256"/>
      <c r="C55" s="257"/>
      <c r="D55" s="255"/>
      <c r="E55" s="269">
        <f t="shared" si="0"/>
      </c>
      <c r="F55" s="248" t="s">
        <v>85</v>
      </c>
    </row>
    <row r="56" spans="2:6" ht="28.5">
      <c r="B56" s="256"/>
      <c r="C56" s="257"/>
      <c r="D56" s="255"/>
      <c r="E56" s="269">
        <f t="shared" si="0"/>
      </c>
      <c r="F56" s="248" t="s">
        <v>85</v>
      </c>
    </row>
    <row r="57" spans="2:6" ht="28.5">
      <c r="B57" s="256"/>
      <c r="C57" s="257"/>
      <c r="D57" s="255"/>
      <c r="E57" s="269">
        <f t="shared" si="0"/>
      </c>
      <c r="F57" s="248" t="s">
        <v>85</v>
      </c>
    </row>
    <row r="58" spans="2:6" ht="28.5">
      <c r="B58" s="256"/>
      <c r="C58" s="257"/>
      <c r="D58" s="255"/>
      <c r="E58" s="269">
        <f t="shared" si="0"/>
      </c>
      <c r="F58" s="248" t="s">
        <v>85</v>
      </c>
    </row>
    <row r="59" spans="2:6" ht="28.5">
      <c r="B59" s="256"/>
      <c r="C59" s="257"/>
      <c r="D59" s="255"/>
      <c r="E59" s="269">
        <f t="shared" si="0"/>
      </c>
      <c r="F59" s="248" t="s">
        <v>85</v>
      </c>
    </row>
    <row r="60" spans="2:7" ht="20.25" customHeight="1">
      <c r="B60" s="6"/>
      <c r="C60" s="306">
        <f>SUM(C50:C59)</f>
        <v>0</v>
      </c>
      <c r="D60" s="278" t="s">
        <v>172</v>
      </c>
      <c r="E60" s="307">
        <f>IF(C43=0,"",(C43)/(C46+C60))</f>
      </c>
      <c r="F60" s="20"/>
      <c r="G60" s="270"/>
    </row>
    <row r="61" spans="2:7" ht="20.25" customHeight="1">
      <c r="B61" s="6"/>
      <c r="C61" s="122"/>
      <c r="D61" s="278" t="s">
        <v>173</v>
      </c>
      <c r="E61" s="307">
        <f>IF(C44=0,"",(C44)/(C46+C60))</f>
      </c>
      <c r="G61" s="270"/>
    </row>
    <row r="62" spans="2:7" ht="20.25" customHeight="1">
      <c r="B62" s="6"/>
      <c r="C62" s="122"/>
      <c r="D62" s="278" t="s">
        <v>292</v>
      </c>
      <c r="E62" s="307">
        <f>IF(C45=0,"",(C45)/(C46+C60))</f>
      </c>
      <c r="G62" s="270"/>
    </row>
    <row r="63" spans="2:7" ht="20.25" customHeight="1" thickBot="1">
      <c r="B63" s="6"/>
      <c r="C63" s="122"/>
      <c r="D63" s="278"/>
      <c r="E63" s="574"/>
      <c r="G63" s="270"/>
    </row>
    <row r="64" spans="2:5" ht="21" customHeight="1" thickBot="1">
      <c r="B64" s="148" t="s">
        <v>80</v>
      </c>
      <c r="C64" s="149"/>
      <c r="D64" s="149"/>
      <c r="E64" s="150"/>
    </row>
    <row r="65" spans="2:5" ht="32.25" customHeight="1">
      <c r="B65" s="504" t="s">
        <v>153</v>
      </c>
      <c r="C65" s="506"/>
      <c r="D65" s="506"/>
      <c r="E65" s="506"/>
    </row>
    <row r="66" spans="2:6" s="5" customFormat="1" ht="12.75">
      <c r="B66" s="152"/>
      <c r="C66" s="13"/>
      <c r="D66" s="13"/>
      <c r="E66" s="6"/>
      <c r="F66" s="6"/>
    </row>
    <row r="67" spans="2:4" ht="12.75">
      <c r="B67" s="6"/>
      <c r="C67" s="6"/>
      <c r="D67" s="20"/>
    </row>
    <row r="68" spans="2:6" ht="16.5" customHeight="1">
      <c r="B68" s="46" t="s">
        <v>6</v>
      </c>
      <c r="C68" s="6"/>
      <c r="D68" s="20"/>
      <c r="E68" s="20"/>
      <c r="F68" s="20"/>
    </row>
    <row r="69" spans="2:6" ht="24.75" customHeight="1">
      <c r="B69" s="45" t="s">
        <v>53</v>
      </c>
      <c r="C69" s="304"/>
      <c r="D69" s="20"/>
      <c r="E69" s="20"/>
      <c r="F69" s="20"/>
    </row>
    <row r="70" spans="3:6" ht="24.75" customHeight="1">
      <c r="C70" s="6"/>
      <c r="D70" s="20"/>
      <c r="E70" s="20"/>
      <c r="F70" s="20"/>
    </row>
    <row r="71" spans="1:6" ht="15.75">
      <c r="A71" s="20"/>
      <c r="B71" s="46" t="s">
        <v>101</v>
      </c>
      <c r="C71" s="46"/>
      <c r="D71" s="20"/>
      <c r="E71" s="191"/>
      <c r="F71" s="20"/>
    </row>
    <row r="72" spans="2:6" ht="24.75" customHeight="1">
      <c r="B72" s="45" t="s">
        <v>53</v>
      </c>
      <c r="C72" s="305">
        <f>'ANXE-1-DEPENSES PREVI'!F273+'ANXE-1-DEPENSES PREVI'!F298</f>
        <v>0</v>
      </c>
      <c r="D72" s="20"/>
      <c r="E72" s="20"/>
      <c r="F72" s="20"/>
    </row>
    <row r="73" spans="1:4" ht="24.75" customHeight="1" hidden="1">
      <c r="A73" s="20"/>
      <c r="B73" s="45" t="s">
        <v>102</v>
      </c>
      <c r="C73" s="45" t="s">
        <v>103</v>
      </c>
      <c r="D73" s="20"/>
    </row>
    <row r="74" spans="1:4" ht="15" customHeight="1" hidden="1">
      <c r="A74" s="20"/>
      <c r="B74" s="192">
        <f>IF('ANXE-1-DEPENSES PREVI'!B253=0,"",'ANXE-1-DEPENSES PREVI'!B253)</f>
      </c>
      <c r="C74" s="193">
        <f>IF('ANXE-1-DEPENSES PREVI'!F253=0,"",'ANXE-1-DEPENSES PREVI'!F253)</f>
      </c>
      <c r="D74" s="248" t="s">
        <v>85</v>
      </c>
    </row>
    <row r="75" spans="1:4" ht="15" customHeight="1" hidden="1">
      <c r="A75" s="20"/>
      <c r="B75" s="192">
        <f>IF('ANXE-1-DEPENSES PREVI'!B254=0,"",'ANXE-1-DEPENSES PREVI'!B254)</f>
      </c>
      <c r="C75" s="193">
        <f>IF('ANXE-1-DEPENSES PREVI'!F254=0,"",'ANXE-1-DEPENSES PREVI'!F254)</f>
      </c>
      <c r="D75" s="248" t="s">
        <v>85</v>
      </c>
    </row>
    <row r="76" spans="1:4" ht="15" customHeight="1" hidden="1">
      <c r="A76" s="20"/>
      <c r="B76" s="192">
        <f>IF('ANXE-1-DEPENSES PREVI'!B255=0,"",'ANXE-1-DEPENSES PREVI'!B255)</f>
      </c>
      <c r="C76" s="193">
        <f>IF('ANXE-1-DEPENSES PREVI'!F255=0,"",'ANXE-1-DEPENSES PREVI'!F255)</f>
      </c>
      <c r="D76" s="248" t="s">
        <v>85</v>
      </c>
    </row>
    <row r="77" spans="1:4" ht="15" customHeight="1" hidden="1">
      <c r="A77" s="20"/>
      <c r="B77" s="192">
        <f>IF('ANXE-1-DEPENSES PREVI'!B256=0,"",'ANXE-1-DEPENSES PREVI'!B256)</f>
      </c>
      <c r="C77" s="193">
        <f>IF('ANXE-1-DEPENSES PREVI'!F256=0,"",'ANXE-1-DEPENSES PREVI'!F256)</f>
      </c>
      <c r="D77" s="248" t="s">
        <v>85</v>
      </c>
    </row>
    <row r="78" spans="1:4" ht="15" customHeight="1" hidden="1">
      <c r="A78" s="20"/>
      <c r="B78" s="192">
        <f>IF('ANXE-1-DEPENSES PREVI'!B257=0,"",'ANXE-1-DEPENSES PREVI'!B257)</f>
      </c>
      <c r="C78" s="193">
        <f>IF('ANXE-1-DEPENSES PREVI'!F257=0,"",'ANXE-1-DEPENSES PREVI'!F257)</f>
      </c>
      <c r="D78" s="248" t="s">
        <v>85</v>
      </c>
    </row>
    <row r="79" spans="1:4" ht="15" customHeight="1" hidden="1">
      <c r="A79" s="20"/>
      <c r="B79" s="192">
        <f>IF('ANXE-1-DEPENSES PREVI'!B258=0,"",'ANXE-1-DEPENSES PREVI'!B258)</f>
      </c>
      <c r="C79" s="193">
        <f>IF('ANXE-1-DEPENSES PREVI'!F258=0,"",'ANXE-1-DEPENSES PREVI'!F258)</f>
      </c>
      <c r="D79" s="248" t="s">
        <v>85</v>
      </c>
    </row>
    <row r="80" spans="1:4" ht="15" customHeight="1" hidden="1">
      <c r="A80" s="20"/>
      <c r="B80" s="192">
        <f>IF('ANXE-1-DEPENSES PREVI'!B259=0,"",'ANXE-1-DEPENSES PREVI'!B259)</f>
      </c>
      <c r="C80" s="193">
        <f>IF('ANXE-1-DEPENSES PREVI'!F259=0,"",'ANXE-1-DEPENSES PREVI'!F259)</f>
      </c>
      <c r="D80" s="248" t="s">
        <v>85</v>
      </c>
    </row>
    <row r="81" spans="1:4" ht="15" customHeight="1" hidden="1">
      <c r="A81" s="20"/>
      <c r="B81" s="192">
        <f>IF('ANXE-1-DEPENSES PREVI'!B260=0,"",'ANXE-1-DEPENSES PREVI'!B260)</f>
      </c>
      <c r="C81" s="193">
        <f>IF('ANXE-1-DEPENSES PREVI'!F260=0,"",'ANXE-1-DEPENSES PREVI'!F260)</f>
      </c>
      <c r="D81" s="248" t="s">
        <v>85</v>
      </c>
    </row>
    <row r="82" spans="1:4" ht="15" customHeight="1" hidden="1">
      <c r="A82" s="20"/>
      <c r="B82" s="192">
        <f>IF('ANXE-1-DEPENSES PREVI'!B261=0,"",'ANXE-1-DEPENSES PREVI'!B261)</f>
      </c>
      <c r="C82" s="193">
        <f>IF('ANXE-1-DEPENSES PREVI'!F261=0,"",'ANXE-1-DEPENSES PREVI'!F261)</f>
      </c>
      <c r="D82" s="248" t="s">
        <v>85</v>
      </c>
    </row>
    <row r="83" spans="1:4" ht="15" customHeight="1" hidden="1">
      <c r="A83" s="20"/>
      <c r="B83" s="192">
        <f>IF('ANXE-1-DEPENSES PREVI'!B262=0,"",'ANXE-1-DEPENSES PREVI'!B262)</f>
      </c>
      <c r="C83" s="193">
        <f>IF('ANXE-1-DEPENSES PREVI'!F262=0,"",'ANXE-1-DEPENSES PREVI'!F262)</f>
      </c>
      <c r="D83" s="248" t="s">
        <v>85</v>
      </c>
    </row>
    <row r="84" spans="1:4" ht="15" customHeight="1" hidden="1">
      <c r="A84" s="20"/>
      <c r="B84" s="192">
        <f>IF('ANXE-1-DEPENSES PREVI'!B263=0,"",'ANXE-1-DEPENSES PREVI'!B263)</f>
      </c>
      <c r="C84" s="193">
        <f>IF('ANXE-1-DEPENSES PREVI'!F263=0,"",'ANXE-1-DEPENSES PREVI'!F263)</f>
      </c>
      <c r="D84" s="248" t="s">
        <v>85</v>
      </c>
    </row>
    <row r="85" spans="1:4" ht="15" customHeight="1" hidden="1">
      <c r="A85" s="20"/>
      <c r="B85" s="192">
        <f>IF('ANXE-1-DEPENSES PREVI'!B264=0,"",'ANXE-1-DEPENSES PREVI'!B264)</f>
      </c>
      <c r="C85" s="193">
        <f>IF('ANXE-1-DEPENSES PREVI'!F264=0,"",'ANXE-1-DEPENSES PREVI'!F264)</f>
      </c>
      <c r="D85" s="248" t="s">
        <v>85</v>
      </c>
    </row>
    <row r="86" spans="1:4" ht="15" customHeight="1" hidden="1">
      <c r="A86" s="20"/>
      <c r="B86" s="192">
        <f>IF('ANXE-1-DEPENSES PREVI'!B265=0,"",'ANXE-1-DEPENSES PREVI'!B265)</f>
      </c>
      <c r="C86" s="193">
        <f>IF('ANXE-1-DEPENSES PREVI'!F265=0,"",'ANXE-1-DEPENSES PREVI'!F265)</f>
      </c>
      <c r="D86" s="248" t="s">
        <v>85</v>
      </c>
    </row>
    <row r="87" spans="1:4" ht="15" customHeight="1" hidden="1">
      <c r="A87" s="20"/>
      <c r="B87" s="192">
        <f>IF('ANXE-1-DEPENSES PREVI'!B266=0,"",'ANXE-1-DEPENSES PREVI'!B266)</f>
      </c>
      <c r="C87" s="193">
        <f>IF('ANXE-1-DEPENSES PREVI'!F266=0,"",'ANXE-1-DEPENSES PREVI'!F266)</f>
      </c>
      <c r="D87" s="248" t="s">
        <v>85</v>
      </c>
    </row>
    <row r="88" spans="1:4" ht="15" customHeight="1" hidden="1">
      <c r="A88" s="20"/>
      <c r="B88" s="192">
        <f>IF('ANXE-1-DEPENSES PREVI'!B267=0,"",'ANXE-1-DEPENSES PREVI'!B267)</f>
      </c>
      <c r="C88" s="193">
        <f>IF('ANXE-1-DEPENSES PREVI'!F267=0,"",'ANXE-1-DEPENSES PREVI'!F267)</f>
      </c>
      <c r="D88" s="248" t="s">
        <v>85</v>
      </c>
    </row>
    <row r="89" spans="1:4" ht="15" customHeight="1" hidden="1">
      <c r="A89" s="20"/>
      <c r="B89" s="192">
        <f>IF('ANXE-1-DEPENSES PREVI'!B268=0,"",'ANXE-1-DEPENSES PREVI'!B268)</f>
      </c>
      <c r="C89" s="193">
        <f>IF('ANXE-1-DEPENSES PREVI'!F268=0,"",'ANXE-1-DEPENSES PREVI'!F268)</f>
      </c>
      <c r="D89" s="248" t="s">
        <v>85</v>
      </c>
    </row>
    <row r="90" spans="1:4" ht="15" customHeight="1" hidden="1">
      <c r="A90" s="20"/>
      <c r="B90" s="192">
        <f>IF('ANXE-1-DEPENSES PREVI'!B269=0,"",'ANXE-1-DEPENSES PREVI'!B269)</f>
      </c>
      <c r="C90" s="193">
        <f>IF('ANXE-1-DEPENSES PREVI'!F269=0,"",'ANXE-1-DEPENSES PREVI'!F269)</f>
      </c>
      <c r="D90" s="248" t="s">
        <v>85</v>
      </c>
    </row>
    <row r="91" spans="1:4" ht="15" customHeight="1" hidden="1">
      <c r="A91" s="20"/>
      <c r="B91" s="192">
        <f>IF('ANXE-1-DEPENSES PREVI'!B270=0,"",'ANXE-1-DEPENSES PREVI'!B270)</f>
      </c>
      <c r="C91" s="193">
        <f>IF('ANXE-1-DEPENSES PREVI'!F270=0,"",'ANXE-1-DEPENSES PREVI'!F270)</f>
      </c>
      <c r="D91" s="248" t="s">
        <v>85</v>
      </c>
    </row>
    <row r="92" spans="1:4" ht="15" customHeight="1" hidden="1">
      <c r="A92" s="20"/>
      <c r="B92" s="192">
        <f>IF('ANXE-1-DEPENSES PREVI'!B271=0,"",'ANXE-1-DEPENSES PREVI'!B271)</f>
      </c>
      <c r="C92" s="193">
        <f>IF('ANXE-1-DEPENSES PREVI'!F271=0,"",'ANXE-1-DEPENSES PREVI'!F271)</f>
      </c>
      <c r="D92" s="248" t="s">
        <v>85</v>
      </c>
    </row>
    <row r="93" spans="1:4" ht="15" customHeight="1" hidden="1" thickBot="1">
      <c r="A93" s="20"/>
      <c r="B93" s="192">
        <f>IF('ANXE-1-DEPENSES PREVI'!B272=0,"",'ANXE-1-DEPENSES PREVI'!B272)</f>
      </c>
      <c r="C93" s="193">
        <f>IF('ANXE-1-DEPENSES PREVI'!F272=0,"",'ANXE-1-DEPENSES PREVI'!F272)</f>
      </c>
      <c r="D93" s="248" t="s">
        <v>85</v>
      </c>
    </row>
    <row r="94" spans="1:4" ht="15" customHeight="1" hidden="1" thickTop="1">
      <c r="A94" s="20"/>
      <c r="B94" s="212">
        <f>IF('ANXE-1-DEPENSES PREVI'!B278=0,"",'ANXE-1-DEPENSES PREVI'!B278)</f>
      </c>
      <c r="C94" s="211">
        <f>IF('ANXE-1-DEPENSES PREVI'!F278=0,"",'ANXE-1-DEPENSES PREVI'!F278)</f>
      </c>
      <c r="D94" s="248" t="s">
        <v>85</v>
      </c>
    </row>
    <row r="95" spans="1:4" ht="15" customHeight="1" hidden="1">
      <c r="A95" s="20"/>
      <c r="B95" s="192">
        <f>IF('ANXE-1-DEPENSES PREVI'!B279=0,"",'ANXE-1-DEPENSES PREVI'!B279)</f>
      </c>
      <c r="C95" s="193">
        <f>IF('ANXE-1-DEPENSES PREVI'!F279=0,"",'ANXE-1-DEPENSES PREVI'!F279)</f>
      </c>
      <c r="D95" s="248" t="s">
        <v>85</v>
      </c>
    </row>
    <row r="96" spans="1:4" ht="15" customHeight="1" hidden="1">
      <c r="A96" s="20"/>
      <c r="B96" s="192">
        <f>IF('ANXE-1-DEPENSES PREVI'!B280=0,"",'ANXE-1-DEPENSES PREVI'!B280)</f>
      </c>
      <c r="C96" s="193">
        <f>IF('ANXE-1-DEPENSES PREVI'!F280=0,"",'ANXE-1-DEPENSES PREVI'!F280)</f>
      </c>
      <c r="D96" s="248" t="s">
        <v>85</v>
      </c>
    </row>
    <row r="97" spans="1:4" ht="15" customHeight="1" hidden="1">
      <c r="A97" s="20"/>
      <c r="B97" s="192">
        <f>IF('ANXE-1-DEPENSES PREVI'!B281=0,"",'ANXE-1-DEPENSES PREVI'!B281)</f>
      </c>
      <c r="C97" s="193">
        <f>IF('ANXE-1-DEPENSES PREVI'!F281=0,"",'ANXE-1-DEPENSES PREVI'!F281)</f>
      </c>
      <c r="D97" s="248" t="s">
        <v>85</v>
      </c>
    </row>
    <row r="98" spans="1:4" ht="15" customHeight="1" hidden="1">
      <c r="A98" s="20"/>
      <c r="B98" s="192">
        <f>IF('ANXE-1-DEPENSES PREVI'!B282=0,"",'ANXE-1-DEPENSES PREVI'!B282)</f>
      </c>
      <c r="C98" s="193">
        <f>IF('ANXE-1-DEPENSES PREVI'!F282=0,"",'ANXE-1-DEPENSES PREVI'!F282)</f>
      </c>
      <c r="D98" s="248" t="s">
        <v>85</v>
      </c>
    </row>
    <row r="99" spans="1:4" ht="15" customHeight="1" hidden="1">
      <c r="A99" s="20"/>
      <c r="B99" s="192">
        <f>IF('ANXE-1-DEPENSES PREVI'!B283=0,"",'ANXE-1-DEPENSES PREVI'!B283)</f>
      </c>
      <c r="C99" s="193">
        <f>IF('ANXE-1-DEPENSES PREVI'!F283=0,"",'ANXE-1-DEPENSES PREVI'!F283)</f>
      </c>
      <c r="D99" s="248" t="s">
        <v>85</v>
      </c>
    </row>
    <row r="100" spans="1:4" ht="15" customHeight="1" hidden="1">
      <c r="A100" s="20"/>
      <c r="B100" s="192">
        <f>IF('ANXE-1-DEPENSES PREVI'!B284=0,"",'ANXE-1-DEPENSES PREVI'!B284)</f>
      </c>
      <c r="C100" s="193">
        <f>IF('ANXE-1-DEPENSES PREVI'!F284=0,"",'ANXE-1-DEPENSES PREVI'!F284)</f>
      </c>
      <c r="D100" s="248" t="s">
        <v>85</v>
      </c>
    </row>
    <row r="101" spans="1:4" ht="15" customHeight="1" hidden="1">
      <c r="A101" s="20"/>
      <c r="B101" s="192">
        <f>IF('ANXE-1-DEPENSES PREVI'!B285=0,"",'ANXE-1-DEPENSES PREVI'!B285)</f>
      </c>
      <c r="C101" s="193">
        <f>IF('ANXE-1-DEPENSES PREVI'!F285=0,"",'ANXE-1-DEPENSES PREVI'!F285)</f>
      </c>
      <c r="D101" s="248" t="s">
        <v>85</v>
      </c>
    </row>
    <row r="102" spans="1:4" ht="15" customHeight="1" hidden="1">
      <c r="A102" s="20"/>
      <c r="B102" s="192">
        <f>IF('ANXE-1-DEPENSES PREVI'!B286=0,"",'ANXE-1-DEPENSES PREVI'!B286)</f>
      </c>
      <c r="C102" s="193">
        <f>IF('ANXE-1-DEPENSES PREVI'!F286=0,"",'ANXE-1-DEPENSES PREVI'!F286)</f>
      </c>
      <c r="D102" s="248" t="s">
        <v>85</v>
      </c>
    </row>
    <row r="103" spans="1:4" ht="15" customHeight="1" hidden="1">
      <c r="A103" s="20"/>
      <c r="B103" s="192">
        <f>IF('ANXE-1-DEPENSES PREVI'!B287=0,"",'ANXE-1-DEPENSES PREVI'!B287)</f>
      </c>
      <c r="C103" s="193">
        <f>IF('ANXE-1-DEPENSES PREVI'!F287=0,"",'ANXE-1-DEPENSES PREVI'!F287)</f>
      </c>
      <c r="D103" s="248" t="s">
        <v>85</v>
      </c>
    </row>
    <row r="104" spans="1:4" ht="15" customHeight="1" hidden="1">
      <c r="A104" s="20"/>
      <c r="B104" s="192">
        <f>IF('ANXE-1-DEPENSES PREVI'!B288=0,"",'ANXE-1-DEPENSES PREVI'!B288)</f>
      </c>
      <c r="C104" s="193">
        <f>IF('ANXE-1-DEPENSES PREVI'!F288=0,"",'ANXE-1-DEPENSES PREVI'!F288)</f>
      </c>
      <c r="D104" s="248" t="s">
        <v>85</v>
      </c>
    </row>
    <row r="105" spans="1:4" ht="15" customHeight="1" hidden="1">
      <c r="A105" s="20"/>
      <c r="B105" s="192">
        <f>IF('ANXE-1-DEPENSES PREVI'!B289=0,"",'ANXE-1-DEPENSES PREVI'!B289)</f>
      </c>
      <c r="C105" s="193">
        <f>IF('ANXE-1-DEPENSES PREVI'!F289=0,"",'ANXE-1-DEPENSES PREVI'!F289)</f>
      </c>
      <c r="D105" s="248" t="s">
        <v>85</v>
      </c>
    </row>
    <row r="106" spans="1:4" ht="15" customHeight="1" hidden="1">
      <c r="A106" s="20"/>
      <c r="B106" s="192">
        <f>IF('ANXE-1-DEPENSES PREVI'!B290=0,"",'ANXE-1-DEPENSES PREVI'!B290)</f>
      </c>
      <c r="C106" s="193">
        <f>IF('ANXE-1-DEPENSES PREVI'!F290=0,"",'ANXE-1-DEPENSES PREVI'!F290)</f>
      </c>
      <c r="D106" s="248" t="s">
        <v>85</v>
      </c>
    </row>
    <row r="107" spans="1:4" ht="15" customHeight="1" hidden="1">
      <c r="A107" s="20"/>
      <c r="B107" s="192">
        <f>IF('ANXE-1-DEPENSES PREVI'!B291=0,"",'ANXE-1-DEPENSES PREVI'!B291)</f>
      </c>
      <c r="C107" s="193">
        <f>IF('ANXE-1-DEPENSES PREVI'!F291=0,"",'ANXE-1-DEPENSES PREVI'!F291)</f>
      </c>
      <c r="D107" s="248" t="s">
        <v>85</v>
      </c>
    </row>
    <row r="108" spans="1:4" ht="15" customHeight="1" hidden="1">
      <c r="A108" s="20"/>
      <c r="B108" s="192">
        <f>IF('ANXE-1-DEPENSES PREVI'!B292=0,"",'ANXE-1-DEPENSES PREVI'!B292)</f>
      </c>
      <c r="C108" s="193">
        <f>IF('ANXE-1-DEPENSES PREVI'!F292=0,"",'ANXE-1-DEPENSES PREVI'!F292)</f>
      </c>
      <c r="D108" s="248" t="s">
        <v>85</v>
      </c>
    </row>
    <row r="109" spans="1:4" ht="15" customHeight="1" hidden="1">
      <c r="A109" s="20"/>
      <c r="B109" s="192">
        <f>IF('ANXE-1-DEPENSES PREVI'!B293=0,"",'ANXE-1-DEPENSES PREVI'!B293)</f>
      </c>
      <c r="C109" s="193">
        <f>IF('ANXE-1-DEPENSES PREVI'!F293=0,"",'ANXE-1-DEPENSES PREVI'!F293)</f>
      </c>
      <c r="D109" s="248" t="s">
        <v>85</v>
      </c>
    </row>
    <row r="110" spans="1:4" ht="15" customHeight="1" hidden="1">
      <c r="A110" s="20"/>
      <c r="B110" s="192">
        <f>IF('ANXE-1-DEPENSES PREVI'!B294=0,"",'ANXE-1-DEPENSES PREVI'!B294)</f>
      </c>
      <c r="C110" s="193">
        <f>IF('ANXE-1-DEPENSES PREVI'!F294=0,"",'ANXE-1-DEPENSES PREVI'!F294)</f>
      </c>
      <c r="D110" s="248" t="s">
        <v>85</v>
      </c>
    </row>
    <row r="111" spans="1:4" ht="15" customHeight="1" hidden="1">
      <c r="A111" s="20"/>
      <c r="B111" s="192">
        <f>IF('ANXE-1-DEPENSES PREVI'!B295=0,"",'ANXE-1-DEPENSES PREVI'!B295)</f>
      </c>
      <c r="C111" s="193">
        <f>IF('ANXE-1-DEPENSES PREVI'!F295=0,"",'ANXE-1-DEPENSES PREVI'!F295)</f>
      </c>
      <c r="D111" s="248" t="s">
        <v>85</v>
      </c>
    </row>
    <row r="112" spans="1:4" ht="15" customHeight="1" hidden="1">
      <c r="A112" s="20"/>
      <c r="B112" s="192">
        <f>IF('ANXE-1-DEPENSES PREVI'!B296=0,"",'ANXE-1-DEPENSES PREVI'!B296)</f>
      </c>
      <c r="C112" s="193">
        <f>IF('ANXE-1-DEPENSES PREVI'!F296=0,"",'ANXE-1-DEPENSES PREVI'!F296)</f>
      </c>
      <c r="D112" s="248"/>
    </row>
    <row r="113" spans="1:4" ht="15" customHeight="1" hidden="1">
      <c r="A113" s="20"/>
      <c r="B113" s="192">
        <f>IF('ANXE-1-DEPENSES PREVI'!B297=0,"",'ANXE-1-DEPENSES PREVI'!B297)</f>
      </c>
      <c r="C113" s="193">
        <f>IF('ANXE-1-DEPENSES PREVI'!F297=0,"",'ANXE-1-DEPENSES PREVI'!F297)</f>
      </c>
      <c r="D113" s="248" t="s">
        <v>85</v>
      </c>
    </row>
    <row r="114" spans="1:4" ht="24.75" customHeight="1" hidden="1">
      <c r="A114" s="20"/>
      <c r="B114" s="6"/>
      <c r="C114" s="151">
        <f>SUM(C74:C113)</f>
        <v>0</v>
      </c>
      <c r="D114" s="20"/>
    </row>
    <row r="115" spans="1:4" ht="24.75" customHeight="1">
      <c r="A115" s="20"/>
      <c r="B115" s="6"/>
      <c r="C115" s="122"/>
      <c r="D115" s="20"/>
    </row>
    <row r="116" spans="2:6" ht="15.75">
      <c r="B116" s="46" t="s">
        <v>171</v>
      </c>
      <c r="C116" s="46"/>
      <c r="D116" s="308"/>
      <c r="E116" s="13"/>
      <c r="F116" s="13"/>
    </row>
    <row r="117" spans="2:6" s="26" customFormat="1" ht="33.75" customHeight="1">
      <c r="B117" s="45" t="s">
        <v>1</v>
      </c>
      <c r="C117" s="45" t="s">
        <v>5</v>
      </c>
      <c r="D117" s="275"/>
      <c r="E117" s="275"/>
      <c r="F117" s="20"/>
    </row>
    <row r="118" spans="2:6" ht="25.5">
      <c r="B118" s="256"/>
      <c r="C118" s="187"/>
      <c r="D118" s="248" t="s">
        <v>85</v>
      </c>
      <c r="E118" s="275"/>
      <c r="F118" s="275"/>
    </row>
    <row r="119" spans="2:6" ht="25.5">
      <c r="B119" s="256"/>
      <c r="C119" s="187"/>
      <c r="D119" s="248" t="s">
        <v>85</v>
      </c>
      <c r="E119" s="20"/>
      <c r="F119" s="20"/>
    </row>
    <row r="120" spans="2:6" ht="25.5">
      <c r="B120" s="256"/>
      <c r="C120" s="187"/>
      <c r="D120" s="248" t="s">
        <v>85</v>
      </c>
      <c r="E120" s="275"/>
      <c r="F120" s="275"/>
    </row>
    <row r="121" spans="2:6" ht="25.5">
      <c r="B121" s="256"/>
      <c r="C121" s="187"/>
      <c r="D121" s="248" t="s">
        <v>85</v>
      </c>
      <c r="E121" s="20"/>
      <c r="F121" s="20"/>
    </row>
    <row r="122" spans="2:6" ht="25.5">
      <c r="B122" s="256"/>
      <c r="C122" s="187"/>
      <c r="D122" s="248" t="s">
        <v>85</v>
      </c>
      <c r="E122" s="20"/>
      <c r="F122" s="20"/>
    </row>
    <row r="123" spans="2:6" ht="25.5">
      <c r="B123" s="256"/>
      <c r="C123" s="187"/>
      <c r="D123" s="248" t="s">
        <v>85</v>
      </c>
      <c r="E123" s="20"/>
      <c r="F123" s="20"/>
    </row>
    <row r="124" spans="2:6" ht="25.5">
      <c r="B124" s="256"/>
      <c r="C124" s="187"/>
      <c r="D124" s="248" t="s">
        <v>85</v>
      </c>
      <c r="E124" s="275"/>
      <c r="F124" s="275"/>
    </row>
    <row r="125" spans="2:6" ht="25.5">
      <c r="B125" s="256"/>
      <c r="C125" s="187"/>
      <c r="D125" s="248" t="s">
        <v>85</v>
      </c>
      <c r="E125" s="20"/>
      <c r="F125" s="20"/>
    </row>
    <row r="126" spans="2:6" ht="25.5">
      <c r="B126" s="256"/>
      <c r="C126" s="187"/>
      <c r="D126" s="248" t="s">
        <v>85</v>
      </c>
      <c r="E126" s="20"/>
      <c r="F126" s="20"/>
    </row>
    <row r="127" spans="2:6" ht="25.5">
      <c r="B127" s="256"/>
      <c r="C127" s="187"/>
      <c r="D127" s="248" t="s">
        <v>85</v>
      </c>
      <c r="E127" s="20"/>
      <c r="F127" s="20"/>
    </row>
    <row r="128" spans="2:6" ht="24.75" customHeight="1">
      <c r="B128" s="271" t="s">
        <v>154</v>
      </c>
      <c r="C128" s="272">
        <f>SUM(C118:C127)</f>
        <v>0</v>
      </c>
      <c r="D128" s="20"/>
      <c r="E128" s="20"/>
      <c r="F128" s="20"/>
    </row>
    <row r="129" spans="2:6" ht="24.75" customHeight="1">
      <c r="B129" s="273" t="s">
        <v>155</v>
      </c>
      <c r="C129" s="274">
        <f>IF(C144&gt;C143,C128,C144-C69-C72)</f>
        <v>0</v>
      </c>
      <c r="D129" s="20"/>
      <c r="E129" s="20"/>
      <c r="F129" s="20"/>
    </row>
    <row r="130" spans="2:6" ht="24.75" customHeight="1">
      <c r="B130" s="299"/>
      <c r="C130" s="300"/>
      <c r="D130" s="20"/>
      <c r="E130" s="20"/>
      <c r="F130" s="20"/>
    </row>
    <row r="131" spans="2:4" ht="59.25" customHeight="1" thickBot="1">
      <c r="B131" s="279"/>
      <c r="C131" s="280">
        <f>IF(C144&gt;C143,"Attention : le total des financements privés est insuffisant de "&amp;C144-C143&amp;" €","")</f>
      </c>
      <c r="D131" s="281"/>
    </row>
    <row r="132" spans="2:5" ht="25.5" customHeight="1">
      <c r="B132" s="282" t="s">
        <v>160</v>
      </c>
      <c r="C132" s="283"/>
      <c r="D132" s="283"/>
      <c r="E132" s="283"/>
    </row>
    <row r="133" spans="2:4" ht="16.5" customHeight="1" thickBot="1">
      <c r="B133" s="46"/>
      <c r="C133" s="6"/>
      <c r="D133" s="6"/>
    </row>
    <row r="134" spans="2:4" ht="24.75" customHeight="1">
      <c r="B134" s="284" t="s">
        <v>161</v>
      </c>
      <c r="C134" s="285">
        <f>ROUND(C69+C72+C129,1)</f>
        <v>0</v>
      </c>
      <c r="D134" s="6"/>
    </row>
    <row r="135" spans="2:4" ht="18" customHeight="1">
      <c r="B135" s="286" t="s">
        <v>162</v>
      </c>
      <c r="C135" s="287">
        <f>C69</f>
        <v>0</v>
      </c>
      <c r="D135" s="6"/>
    </row>
    <row r="136" spans="2:4" ht="18" customHeight="1">
      <c r="B136" s="291" t="s">
        <v>169</v>
      </c>
      <c r="C136" s="287">
        <f>C72</f>
        <v>0</v>
      </c>
      <c r="D136" s="6"/>
    </row>
    <row r="137" spans="2:4" ht="18" customHeight="1">
      <c r="B137" s="288" t="s">
        <v>163</v>
      </c>
      <c r="C137" s="287">
        <f>C129</f>
        <v>0</v>
      </c>
      <c r="D137" s="6"/>
    </row>
    <row r="138" spans="2:4" ht="24.75" customHeight="1">
      <c r="B138" s="289" t="s">
        <v>38</v>
      </c>
      <c r="C138" s="290">
        <f>SUM(C39+C46+C60)</f>
        <v>0</v>
      </c>
      <c r="D138" s="6"/>
    </row>
    <row r="139" spans="2:4" ht="18" customHeight="1">
      <c r="B139" s="286" t="s">
        <v>164</v>
      </c>
      <c r="C139" s="287">
        <f>C43</f>
        <v>0</v>
      </c>
      <c r="D139" s="6"/>
    </row>
    <row r="140" spans="2:4" ht="18" customHeight="1">
      <c r="B140" s="291" t="s">
        <v>165</v>
      </c>
      <c r="C140" s="287">
        <f>C44</f>
        <v>0</v>
      </c>
      <c r="D140" s="6"/>
    </row>
    <row r="141" spans="1:4" ht="18" customHeight="1">
      <c r="A141" s="6" t="s">
        <v>7</v>
      </c>
      <c r="B141" s="291" t="s">
        <v>166</v>
      </c>
      <c r="C141" s="287">
        <f>C60+C45</f>
        <v>0</v>
      </c>
      <c r="D141" s="6"/>
    </row>
    <row r="142" spans="2:4" ht="18" customHeight="1">
      <c r="B142" s="292" t="s">
        <v>167</v>
      </c>
      <c r="C142" s="287">
        <f>C39</f>
        <v>0</v>
      </c>
      <c r="D142" s="6"/>
    </row>
    <row r="143" spans="2:3" ht="24.75" customHeight="1" hidden="1">
      <c r="B143" s="293" t="s">
        <v>74</v>
      </c>
      <c r="C143" s="294">
        <f>ROUND(C69+C72+C128,1)</f>
        <v>0</v>
      </c>
    </row>
    <row r="144" spans="2:6" s="5" customFormat="1" ht="24.75" customHeight="1" hidden="1">
      <c r="B144" s="295" t="s">
        <v>76</v>
      </c>
      <c r="C144" s="296">
        <f>ROUND(C18-C38,1)</f>
        <v>0</v>
      </c>
      <c r="E144" s="13"/>
      <c r="F144" s="13"/>
    </row>
    <row r="145" spans="2:4" ht="24.75" customHeight="1" thickBot="1">
      <c r="B145" s="297" t="s">
        <v>39</v>
      </c>
      <c r="C145" s="298">
        <f>SUM(C134,C138)</f>
        <v>0</v>
      </c>
      <c r="D145" s="6"/>
    </row>
    <row r="146" ht="25.5" customHeight="1" thickBot="1"/>
    <row r="147" spans="2:6" ht="30.75" customHeight="1">
      <c r="B147" s="504" t="s">
        <v>168</v>
      </c>
      <c r="C147" s="505"/>
      <c r="D147" s="505"/>
      <c r="E147" s="505"/>
      <c r="F147" s="5"/>
    </row>
    <row r="148" spans="5:6" ht="12.75">
      <c r="E148" s="5"/>
      <c r="F148" s="5"/>
    </row>
    <row r="155" ht="18.75" customHeight="1"/>
    <row r="166" spans="2:4" ht="9.75" customHeight="1">
      <c r="B166" s="6"/>
      <c r="C166" s="6"/>
      <c r="D166" s="6"/>
    </row>
    <row r="176" spans="2:4" ht="15" customHeight="1">
      <c r="B176" s="6"/>
      <c r="C176" s="6"/>
      <c r="D176" s="6"/>
    </row>
    <row r="177" spans="2:4" ht="24.75" customHeight="1">
      <c r="B177" s="6"/>
      <c r="C177" s="6"/>
      <c r="D177" s="6"/>
    </row>
    <row r="186" spans="2:4" ht="15.75" customHeight="1">
      <c r="B186" s="6"/>
      <c r="C186" s="6"/>
      <c r="D186" s="6"/>
    </row>
    <row r="187" spans="2:4" ht="30.75" customHeight="1">
      <c r="B187" s="6"/>
      <c r="C187" s="6"/>
      <c r="D187" s="6"/>
    </row>
    <row r="195" spans="2:4" ht="29.25" customHeight="1">
      <c r="B195" s="6"/>
      <c r="C195" s="6"/>
      <c r="D195" s="6"/>
    </row>
  </sheetData>
  <sheetProtection password="C47B" sheet="1"/>
  <mergeCells count="12">
    <mergeCell ref="B3:F3"/>
    <mergeCell ref="B147:E147"/>
    <mergeCell ref="B65:E65"/>
    <mergeCell ref="F22:G24"/>
    <mergeCell ref="D23:E23"/>
    <mergeCell ref="D27:H27"/>
    <mergeCell ref="B7:F7"/>
    <mergeCell ref="C14:F14"/>
    <mergeCell ref="B13:F13"/>
    <mergeCell ref="C11:F11"/>
    <mergeCell ref="C8:F8"/>
    <mergeCell ref="B10:F10"/>
  </mergeCells>
  <conditionalFormatting sqref="C143">
    <cfRule type="cellIs" priority="1" dxfId="3" operator="equal" stopIfTrue="1">
      <formula>$C$74</formula>
    </cfRule>
  </conditionalFormatting>
  <conditionalFormatting sqref="C145">
    <cfRule type="cellIs" priority="2" dxfId="3" operator="equal" stopIfTrue="1">
      <formula>$C$18</formula>
    </cfRule>
  </conditionalFormatting>
  <conditionalFormatting sqref="C43:C45">
    <cfRule type="expression" priority="5" dxfId="9" stopIfTrue="1">
      <formula>$C$46=$C$41</formula>
    </cfRule>
  </conditionalFormatting>
  <conditionalFormatting sqref="C134">
    <cfRule type="cellIs" priority="4" dxfId="3" operator="equal" stopIfTrue="1">
      <formula>C144</formula>
    </cfRule>
  </conditionalFormatting>
  <dataValidations count="6">
    <dataValidation type="decimal" allowBlank="1" showInputMessage="1" showErrorMessage="1" sqref="C118:C127">
      <formula1>0</formula1>
      <formula2>10000000</formula2>
    </dataValidation>
    <dataValidation type="decimal" operator="greaterThan" allowBlank="1" showInputMessage="1" showErrorMessage="1" sqref="C50:C59">
      <formula1>0</formula1>
    </dataValidation>
    <dataValidation operator="greaterThan" allowBlank="1" showInputMessage="1" showErrorMessage="1" sqref="D50:D59"/>
    <dataValidation allowBlank="1" showInputMessage="1" showErrorMessage="1" error="Les apports en nature (bénévolat / biens et services) sont renseignées en dépenses dans l'annexe 1." sqref="C72"/>
    <dataValidation allowBlank="1" showInputMessage="1" showErrorMessage="1" error="Ce montant est calculé à partir des données saisie dans l'annexe 1" sqref="C18"/>
    <dataValidation type="list" allowBlank="1" showInputMessage="1" showErrorMessage="1" sqref="C32">
      <formula1>"50%,60%,75%,80%"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2" r:id="rId2"/>
  <headerFooter alignWithMargins="0">
    <oddFooter>&amp;L&amp;"Calibri,Italique"&amp;8Annexes techniques - Mesure 37.1.a&amp;R&amp;"Calibri,Italique"&amp;8V1.2 septembre 2017</oddFooter>
  </headerFooter>
  <rowBreaks count="1" manualBreakCount="1">
    <brk id="63" min="1" max="7" man="1"/>
  </rowBreaks>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J32"/>
  <sheetViews>
    <sheetView showGridLines="0" view="pageBreakPreview" zoomScaleNormal="115" zoomScaleSheetLayoutView="100" zoomScalePageLayoutView="0" workbookViewId="0" topLeftCell="A1">
      <selection activeCell="B5" sqref="B5"/>
    </sheetView>
  </sheetViews>
  <sheetFormatPr defaultColWidth="101.421875" defaultRowHeight="15"/>
  <cols>
    <col min="1" max="1" width="4.421875" style="6" customWidth="1"/>
    <col min="2" max="2" width="13.8515625" style="5" customWidth="1"/>
    <col min="3" max="3" width="22.57421875" style="5" customWidth="1"/>
    <col min="4" max="4" width="18.8515625" style="5" customWidth="1"/>
    <col min="5" max="5" width="17.7109375" style="5" customWidth="1"/>
    <col min="6" max="6" width="17.00390625" style="5" customWidth="1"/>
    <col min="7" max="7" width="19.140625" style="5" customWidth="1"/>
    <col min="8" max="8" width="23.00390625" style="6" customWidth="1"/>
    <col min="9" max="9" width="15.7109375" style="6" customWidth="1"/>
    <col min="10" max="10" width="9.421875" style="6" customWidth="1"/>
    <col min="11" max="16384" width="101.421875" style="6" customWidth="1"/>
  </cols>
  <sheetData>
    <row r="1" spans="2:7" ht="30">
      <c r="B1" s="40" t="s">
        <v>47</v>
      </c>
      <c r="C1" s="40"/>
      <c r="D1" s="40"/>
      <c r="E1" s="40"/>
      <c r="F1" s="40"/>
      <c r="G1" s="41"/>
    </row>
    <row r="2" spans="2:7" ht="18">
      <c r="B2" s="8" t="s">
        <v>50</v>
      </c>
      <c r="C2" s="41"/>
      <c r="D2" s="41"/>
      <c r="E2" s="41"/>
      <c r="F2" s="41"/>
      <c r="G2" s="41"/>
    </row>
    <row r="3" spans="2:7" ht="18">
      <c r="B3" s="127" t="str">
        <f>'[3]ANXE-1-DEPENSES PREVI'!B3</f>
        <v>Mesure n°39 - innovation liée à la conservation des ressources biologiques de la mer</v>
      </c>
      <c r="C3" s="41"/>
      <c r="D3" s="41"/>
      <c r="E3" s="41"/>
      <c r="F3" s="41"/>
      <c r="G3" s="8"/>
    </row>
    <row r="4" spans="1:9" ht="15">
      <c r="A4" s="2"/>
      <c r="B4" s="337" t="str">
        <f>'ANXE-1-DEPENSES PREVI'!B4</f>
        <v>version 1.2 - septembre 2017</v>
      </c>
      <c r="C4" s="41"/>
      <c r="D4" s="6"/>
      <c r="E4" s="6"/>
      <c r="I4" s="18"/>
    </row>
    <row r="5" spans="2:9" s="22" customFormat="1" ht="38.25" customHeight="1">
      <c r="B5" s="172" t="s">
        <v>255</v>
      </c>
      <c r="C5" s="409"/>
      <c r="D5" s="31"/>
      <c r="E5" s="31"/>
      <c r="F5" s="31"/>
      <c r="G5" s="73"/>
      <c r="H5" s="21"/>
      <c r="I5" s="21"/>
    </row>
    <row r="6" spans="2:9" s="410" customFormat="1" ht="38.25" customHeight="1">
      <c r="B6" s="394" t="s">
        <v>278</v>
      </c>
      <c r="C6" s="411"/>
      <c r="D6" s="411"/>
      <c r="E6" s="411"/>
      <c r="F6" s="411"/>
      <c r="G6" s="412"/>
      <c r="H6" s="413"/>
      <c r="I6" s="413"/>
    </row>
    <row r="7" spans="2:9" s="22" customFormat="1" ht="24.75" customHeight="1">
      <c r="B7" s="494" t="s">
        <v>256</v>
      </c>
      <c r="C7" s="495"/>
      <c r="D7" s="514"/>
      <c r="E7" s="514"/>
      <c r="F7" s="514"/>
      <c r="G7" s="514"/>
      <c r="H7" s="515"/>
      <c r="I7" s="21"/>
    </row>
    <row r="8" spans="2:9" s="22" customFormat="1" ht="24.75" customHeight="1">
      <c r="B8" s="523" t="s">
        <v>253</v>
      </c>
      <c r="C8" s="524"/>
      <c r="D8" s="525" t="str">
        <f>IF('ANXE-1-DEPENSES PREVI'!$C$8=0,"Veuillez renseigner cette information à l'annexe 1",'ANXE-1-DEPENSES PREVI'!$C$8)</f>
        <v>Veuillez renseigner cette information à l'annexe 1</v>
      </c>
      <c r="E8" s="526"/>
      <c r="F8" s="526"/>
      <c r="G8" s="526"/>
      <c r="H8" s="527"/>
      <c r="I8" s="21"/>
    </row>
    <row r="9" spans="2:9" s="22" customFormat="1" ht="12" customHeight="1">
      <c r="B9" s="3"/>
      <c r="C9" s="35"/>
      <c r="D9" s="35"/>
      <c r="E9" s="35"/>
      <c r="F9" s="35"/>
      <c r="G9" s="35"/>
      <c r="H9" s="21"/>
      <c r="I9" s="21"/>
    </row>
    <row r="10" spans="2:9" s="65" customFormat="1" ht="24.75" customHeight="1">
      <c r="B10" s="494" t="s">
        <v>33</v>
      </c>
      <c r="C10" s="495"/>
      <c r="D10" s="501"/>
      <c r="E10" s="501"/>
      <c r="F10" s="501"/>
      <c r="G10" s="501"/>
      <c r="H10" s="516"/>
      <c r="I10" s="64"/>
    </row>
    <row r="11" spans="2:9" s="22" customFormat="1" ht="24.75" customHeight="1">
      <c r="B11" s="523" t="s">
        <v>45</v>
      </c>
      <c r="C11" s="524"/>
      <c r="D11" s="525" t="str">
        <f>IF('ANXE-1-DEPENSES PREVI'!$C$11=0,"Veuillez renseigner cette information à l'annexe 1",'ANXE-1-DEPENSES PREVI'!$C$11)</f>
        <v>Veuillez renseigner cette information à l'annexe 1</v>
      </c>
      <c r="E11" s="526"/>
      <c r="F11" s="526"/>
      <c r="G11" s="526"/>
      <c r="H11" s="527"/>
      <c r="I11" s="21"/>
    </row>
    <row r="12" spans="2:9" s="22" customFormat="1" ht="12.75">
      <c r="B12" s="23"/>
      <c r="C12" s="414"/>
      <c r="D12" s="414"/>
      <c r="E12" s="414"/>
      <c r="F12" s="414"/>
      <c r="G12" s="414"/>
      <c r="H12" s="21"/>
      <c r="I12" s="21"/>
    </row>
    <row r="13" spans="2:10" ht="19.5" customHeight="1">
      <c r="B13" s="520" t="s">
        <v>257</v>
      </c>
      <c r="C13" s="521"/>
      <c r="D13" s="521"/>
      <c r="E13" s="521"/>
      <c r="F13" s="521"/>
      <c r="G13" s="521"/>
      <c r="H13" s="522"/>
      <c r="I13" s="415"/>
      <c r="J13" s="19"/>
    </row>
    <row r="14" spans="2:9" s="5" customFormat="1" ht="15" customHeight="1" hidden="1">
      <c r="B14" s="237"/>
      <c r="C14" s="416" t="s">
        <v>258</v>
      </c>
      <c r="D14" s="417">
        <f>SUM(I18:I22)</f>
        <v>0</v>
      </c>
      <c r="E14" s="418" t="str">
        <f>IF(D14=100%," ","Le total doit être égal à 100%")</f>
        <v>Le total doit être égal à 100%</v>
      </c>
      <c r="I14" s="13"/>
    </row>
    <row r="15" spans="2:9" ht="18" customHeight="1" thickBot="1">
      <c r="B15" s="419"/>
      <c r="H15" s="5"/>
      <c r="I15" s="5"/>
    </row>
    <row r="16" spans="3:9" ht="17.25" customHeight="1">
      <c r="C16" s="419"/>
      <c r="D16" s="420"/>
      <c r="E16" s="517" t="s">
        <v>259</v>
      </c>
      <c r="F16" s="518"/>
      <c r="G16" s="519"/>
      <c r="I16" s="421"/>
    </row>
    <row r="17" spans="2:9" ht="25.5">
      <c r="B17" s="422"/>
      <c r="C17" s="423" t="s">
        <v>175</v>
      </c>
      <c r="D17" s="424" t="s">
        <v>260</v>
      </c>
      <c r="E17" s="425" t="s">
        <v>261</v>
      </c>
      <c r="F17" s="426" t="s">
        <v>262</v>
      </c>
      <c r="G17" s="427" t="s">
        <v>288</v>
      </c>
      <c r="H17" s="424" t="s">
        <v>263</v>
      </c>
      <c r="I17" s="428" t="s">
        <v>264</v>
      </c>
    </row>
    <row r="18" spans="2:9" ht="16.5" customHeight="1">
      <c r="B18" s="429" t="s">
        <v>265</v>
      </c>
      <c r="C18" s="430"/>
      <c r="D18" s="431"/>
      <c r="E18" s="433">
        <f>ROUND(G18*75%,2)</f>
        <v>0</v>
      </c>
      <c r="F18" s="434">
        <f>ROUND(G18-E18,2)</f>
        <v>0</v>
      </c>
      <c r="G18" s="435">
        <f>C18*D18</f>
        <v>0</v>
      </c>
      <c r="H18" s="436">
        <f aca="true" t="shared" si="0" ref="H18:H27">C18-G18</f>
        <v>0</v>
      </c>
      <c r="I18" s="437">
        <f aca="true" t="shared" si="1" ref="I18:I27">IF($C$29=0,"",C18/$C$29)</f>
      </c>
    </row>
    <row r="19" spans="2:9" ht="16.5" customHeight="1">
      <c r="B19" s="429" t="s">
        <v>266</v>
      </c>
      <c r="C19" s="438"/>
      <c r="D19" s="439"/>
      <c r="E19" s="440">
        <f aca="true" t="shared" si="2" ref="E19:E27">ROUND(G19*75%,2)</f>
        <v>0</v>
      </c>
      <c r="F19" s="441">
        <f aca="true" t="shared" si="3" ref="F19:F26">ROUND(G19-E19,2)</f>
        <v>0</v>
      </c>
      <c r="G19" s="435">
        <f aca="true" t="shared" si="4" ref="G19:G27">C19*D19</f>
        <v>0</v>
      </c>
      <c r="H19" s="442">
        <f t="shared" si="0"/>
        <v>0</v>
      </c>
      <c r="I19" s="443">
        <f t="shared" si="1"/>
      </c>
    </row>
    <row r="20" spans="2:9" ht="16.5" customHeight="1">
      <c r="B20" s="429" t="s">
        <v>267</v>
      </c>
      <c r="C20" s="438"/>
      <c r="D20" s="439"/>
      <c r="E20" s="440">
        <f t="shared" si="2"/>
        <v>0</v>
      </c>
      <c r="F20" s="441">
        <f t="shared" si="3"/>
        <v>0</v>
      </c>
      <c r="G20" s="435">
        <f t="shared" si="4"/>
        <v>0</v>
      </c>
      <c r="H20" s="442">
        <f t="shared" si="0"/>
        <v>0</v>
      </c>
      <c r="I20" s="443">
        <f t="shared" si="1"/>
      </c>
    </row>
    <row r="21" spans="2:9" ht="16.5" customHeight="1">
      <c r="B21" s="429" t="s">
        <v>268</v>
      </c>
      <c r="C21" s="438"/>
      <c r="D21" s="439"/>
      <c r="E21" s="440">
        <f t="shared" si="2"/>
        <v>0</v>
      </c>
      <c r="F21" s="441">
        <f t="shared" si="3"/>
        <v>0</v>
      </c>
      <c r="G21" s="435">
        <f t="shared" si="4"/>
        <v>0</v>
      </c>
      <c r="H21" s="442">
        <f t="shared" si="0"/>
        <v>0</v>
      </c>
      <c r="I21" s="443">
        <f t="shared" si="1"/>
      </c>
    </row>
    <row r="22" spans="2:9" ht="16.5" customHeight="1">
      <c r="B22" s="429" t="s">
        <v>269</v>
      </c>
      <c r="C22" s="444"/>
      <c r="D22" s="445"/>
      <c r="E22" s="440">
        <f t="shared" si="2"/>
        <v>0</v>
      </c>
      <c r="F22" s="441">
        <f t="shared" si="3"/>
        <v>0</v>
      </c>
      <c r="G22" s="435">
        <f t="shared" si="4"/>
        <v>0</v>
      </c>
      <c r="H22" s="446">
        <f t="shared" si="0"/>
        <v>0</v>
      </c>
      <c r="I22" s="447">
        <f t="shared" si="1"/>
      </c>
    </row>
    <row r="23" spans="2:9" ht="16.5" customHeight="1">
      <c r="B23" s="429" t="s">
        <v>270</v>
      </c>
      <c r="C23" s="438"/>
      <c r="D23" s="439"/>
      <c r="E23" s="440">
        <f t="shared" si="2"/>
        <v>0</v>
      </c>
      <c r="F23" s="441">
        <f t="shared" si="3"/>
        <v>0</v>
      </c>
      <c r="G23" s="435">
        <f t="shared" si="4"/>
        <v>0</v>
      </c>
      <c r="H23" s="442">
        <f t="shared" si="0"/>
        <v>0</v>
      </c>
      <c r="I23" s="443">
        <f t="shared" si="1"/>
      </c>
    </row>
    <row r="24" spans="2:9" ht="16.5" customHeight="1">
      <c r="B24" s="429" t="s">
        <v>271</v>
      </c>
      <c r="C24" s="438"/>
      <c r="D24" s="439"/>
      <c r="E24" s="440">
        <f t="shared" si="2"/>
        <v>0</v>
      </c>
      <c r="F24" s="441">
        <f t="shared" si="3"/>
        <v>0</v>
      </c>
      <c r="G24" s="435">
        <f t="shared" si="4"/>
        <v>0</v>
      </c>
      <c r="H24" s="442">
        <f t="shared" si="0"/>
        <v>0</v>
      </c>
      <c r="I24" s="443">
        <f t="shared" si="1"/>
      </c>
    </row>
    <row r="25" spans="2:9" ht="16.5" customHeight="1">
      <c r="B25" s="429" t="s">
        <v>272</v>
      </c>
      <c r="C25" s="438"/>
      <c r="D25" s="439"/>
      <c r="E25" s="440">
        <f t="shared" si="2"/>
        <v>0</v>
      </c>
      <c r="F25" s="441">
        <f t="shared" si="3"/>
        <v>0</v>
      </c>
      <c r="G25" s="435">
        <f t="shared" si="4"/>
        <v>0</v>
      </c>
      <c r="H25" s="442">
        <f t="shared" si="0"/>
        <v>0</v>
      </c>
      <c r="I25" s="443">
        <f t="shared" si="1"/>
      </c>
    </row>
    <row r="26" spans="2:9" ht="16.5" customHeight="1">
      <c r="B26" s="429" t="s">
        <v>273</v>
      </c>
      <c r="C26" s="438"/>
      <c r="D26" s="439"/>
      <c r="E26" s="440">
        <f t="shared" si="2"/>
        <v>0</v>
      </c>
      <c r="F26" s="441">
        <f t="shared" si="3"/>
        <v>0</v>
      </c>
      <c r="G26" s="435">
        <f t="shared" si="4"/>
        <v>0</v>
      </c>
      <c r="H26" s="442">
        <f t="shared" si="0"/>
        <v>0</v>
      </c>
      <c r="I26" s="443">
        <f t="shared" si="1"/>
      </c>
    </row>
    <row r="27" spans="2:9" ht="16.5" customHeight="1">
      <c r="B27" s="429" t="s">
        <v>274</v>
      </c>
      <c r="C27" s="448"/>
      <c r="D27" s="449"/>
      <c r="E27" s="450">
        <f t="shared" si="2"/>
        <v>0</v>
      </c>
      <c r="F27" s="451">
        <f>ROUND(G27-E27,2)</f>
        <v>0</v>
      </c>
      <c r="G27" s="435">
        <f t="shared" si="4"/>
        <v>0</v>
      </c>
      <c r="H27" s="452">
        <f t="shared" si="0"/>
        <v>0</v>
      </c>
      <c r="I27" s="453">
        <f t="shared" si="1"/>
      </c>
    </row>
    <row r="28" spans="2:9" ht="13.5" customHeight="1">
      <c r="B28" s="419"/>
      <c r="C28" s="454" t="s">
        <v>258</v>
      </c>
      <c r="D28" s="455"/>
      <c r="E28" s="456"/>
      <c r="F28" s="457"/>
      <c r="G28" s="458"/>
      <c r="H28" s="459"/>
      <c r="I28" s="460"/>
    </row>
    <row r="29" spans="2:9" ht="16.5" customHeight="1" thickBot="1">
      <c r="B29" s="419"/>
      <c r="C29" s="461">
        <f>SUM(C18:C27)</f>
        <v>0</v>
      </c>
      <c r="D29" s="462" t="e">
        <f>G29/C29</f>
        <v>#DIV/0!</v>
      </c>
      <c r="E29" s="463">
        <f>SUM(E18:E27)</f>
        <v>0</v>
      </c>
      <c r="F29" s="464">
        <f>SUM(F18:F27)</f>
        <v>0</v>
      </c>
      <c r="G29" s="465">
        <f>SUM(G18:G27)</f>
        <v>0</v>
      </c>
      <c r="H29" s="466">
        <f>SUM(H18:H27)</f>
        <v>0</v>
      </c>
      <c r="I29" s="467">
        <f>SUM(I18:I27)</f>
        <v>0</v>
      </c>
    </row>
    <row r="31" spans="2:3" ht="12.75">
      <c r="B31" s="468"/>
      <c r="C31" s="469"/>
    </row>
    <row r="32" ht="12.75">
      <c r="C32" s="469"/>
    </row>
    <row r="36" ht="29.25" customHeight="1"/>
  </sheetData>
  <sheetProtection password="C47B" sheet="1"/>
  <mergeCells count="8">
    <mergeCell ref="B7:H7"/>
    <mergeCell ref="B10:H10"/>
    <mergeCell ref="E16:G16"/>
    <mergeCell ref="B13:H13"/>
    <mergeCell ref="B8:C8"/>
    <mergeCell ref="B11:C11"/>
    <mergeCell ref="D8:H8"/>
    <mergeCell ref="D11:H11"/>
  </mergeCells>
  <conditionalFormatting sqref="D14">
    <cfRule type="cellIs" priority="1" dxfId="1" operator="notEqual" stopIfTrue="1">
      <formula>1</formula>
    </cfRule>
    <cfRule type="cellIs" priority="2" dxfId="0" operator="equal" stopIfTrue="1">
      <formula>1</formula>
    </cfRule>
  </conditionalFormatting>
  <conditionalFormatting sqref="G18:G27">
    <cfRule type="expression" priority="3" dxfId="10" stopIfTrue="1">
      <formula>AND(G18&lt;5000,G18&lt;&gt;0)</formula>
    </cfRule>
  </conditionalFormatting>
  <dataValidations count="2">
    <dataValidation type="list" allowBlank="1" showInputMessage="1" showErrorMessage="1" sqref="D18:D27">
      <formula1>"30%,50%,60%,75%,80%"</formula1>
    </dataValidation>
    <dataValidation type="decimal" allowBlank="1" showInputMessage="1" showErrorMessage="1" errorTitle="Format invalide" error="Vous devez renseigner une valeur numériqe." sqref="C18:C27">
      <formula1>0</formula1>
      <formula2>10000000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1" r:id="rId1"/>
  <headerFooter alignWithMargins="0">
    <oddFooter>&amp;L&amp;"Calibri,Italique"&amp;8Annexes techniques - Mesure 39&amp;R&amp;"Calibri,Italique"&amp;8V1.3 août 2017</oddFooter>
  </headerFooter>
</worksheet>
</file>

<file path=xl/worksheets/sheet5.xml><?xml version="1.0" encoding="utf-8"?>
<worksheet xmlns="http://schemas.openxmlformats.org/spreadsheetml/2006/main" xmlns:r="http://schemas.openxmlformats.org/officeDocument/2006/relationships">
  <sheetPr codeName="Feuil5">
    <tabColor indexed="50"/>
    <pageSetUpPr fitToPage="1"/>
  </sheetPr>
  <dimension ref="A1:M55"/>
  <sheetViews>
    <sheetView showGridLines="0" view="pageBreakPreview" zoomScale="85" zoomScaleNormal="85" zoomScaleSheetLayoutView="85" zoomScalePageLayoutView="10" workbookViewId="0" topLeftCell="A1">
      <selection activeCell="B6" sqref="B6"/>
    </sheetView>
  </sheetViews>
  <sheetFormatPr defaultColWidth="11.421875" defaultRowHeight="15"/>
  <cols>
    <col min="1" max="1" width="4.7109375" style="0" customWidth="1"/>
    <col min="2" max="2" width="42.7109375" style="0" customWidth="1"/>
    <col min="3" max="3" width="39.57421875" style="0" customWidth="1"/>
    <col min="4" max="4" width="30.140625" style="0" customWidth="1"/>
    <col min="5" max="5" width="23.8515625" style="0" customWidth="1"/>
    <col min="6" max="8" width="20.7109375" style="0" customWidth="1"/>
    <col min="9" max="9" width="23.7109375" style="0" customWidth="1"/>
    <col min="10" max="10" width="31.8515625" style="0" customWidth="1"/>
    <col min="11" max="11" width="25.7109375" style="0" customWidth="1"/>
  </cols>
  <sheetData>
    <row r="1" spans="2:8" ht="30">
      <c r="B1" s="40" t="s">
        <v>47</v>
      </c>
      <c r="C1" s="40"/>
      <c r="D1" s="40"/>
      <c r="E1" s="41"/>
      <c r="F1" s="6"/>
      <c r="G1" s="6"/>
      <c r="H1" s="6"/>
    </row>
    <row r="2" spans="2:8" ht="18">
      <c r="B2" s="42" t="s">
        <v>50</v>
      </c>
      <c r="C2" s="42"/>
      <c r="D2" s="41"/>
      <c r="E2" s="42"/>
      <c r="F2" s="6"/>
      <c r="G2" s="6"/>
      <c r="H2" s="6"/>
    </row>
    <row r="3" spans="2:8" s="6" customFormat="1" ht="18">
      <c r="B3" s="127" t="str">
        <f>'ANXE-1-DEPENSES PREVI'!B3</f>
        <v>Mesure n°37.1.a - Aide à la conception et à la mise en œuvre des mesures de conservation et de coopération régionale</v>
      </c>
      <c r="C3" s="127"/>
      <c r="D3" s="41"/>
      <c r="E3" s="41"/>
      <c r="F3" s="41"/>
      <c r="G3" s="41"/>
      <c r="H3" s="8"/>
    </row>
    <row r="4" spans="1:10" ht="15">
      <c r="A4" s="2"/>
      <c r="B4" s="337" t="str">
        <f>'ANXE-1-DEPENSES PREVI'!B4</f>
        <v>version 1.2 - septembre 2017</v>
      </c>
      <c r="C4" s="337"/>
      <c r="D4" s="41"/>
      <c r="E4" s="6"/>
      <c r="F4" s="6"/>
      <c r="J4" s="18"/>
    </row>
    <row r="5" spans="2:8" ht="18">
      <c r="B5" s="42"/>
      <c r="C5" s="42"/>
      <c r="D5" s="41"/>
      <c r="E5" s="41"/>
      <c r="F5" s="6"/>
      <c r="G5" s="6"/>
      <c r="H5" s="6"/>
    </row>
    <row r="6" spans="2:13" s="17" customFormat="1" ht="26.25">
      <c r="B6" s="43" t="s">
        <v>52</v>
      </c>
      <c r="C6" s="43"/>
      <c r="D6" s="31"/>
      <c r="E6" s="29"/>
      <c r="F6" s="21"/>
      <c r="G6" s="21"/>
      <c r="H6" s="22"/>
      <c r="I6" s="16"/>
      <c r="J6" s="16"/>
      <c r="K6" s="16"/>
      <c r="L6" s="16"/>
      <c r="M6" s="16"/>
    </row>
    <row r="7" spans="2:13" s="17" customFormat="1" ht="18">
      <c r="B7" s="145" t="s">
        <v>199</v>
      </c>
      <c r="C7" s="145"/>
      <c r="D7" s="31"/>
      <c r="E7" s="29"/>
      <c r="F7" s="21"/>
      <c r="G7" s="21"/>
      <c r="H7" s="22"/>
      <c r="I7" s="16"/>
      <c r="J7" s="16"/>
      <c r="K7" s="16"/>
      <c r="L7" s="16"/>
      <c r="M7" s="16"/>
    </row>
    <row r="8" spans="2:5" s="80" customFormat="1" ht="42" customHeight="1">
      <c r="B8" s="394" t="s">
        <v>275</v>
      </c>
      <c r="C8" s="82"/>
      <c r="E8" s="81"/>
    </row>
    <row r="9" spans="2:13" s="17" customFormat="1" ht="24.75" customHeight="1">
      <c r="B9" s="533" t="s">
        <v>77</v>
      </c>
      <c r="C9" s="534"/>
      <c r="D9" s="535"/>
      <c r="E9" s="535"/>
      <c r="F9" s="536"/>
      <c r="G9" s="21"/>
      <c r="H9" s="22"/>
      <c r="I9" s="16"/>
      <c r="J9" s="16"/>
      <c r="K9" s="16"/>
      <c r="L9" s="16"/>
      <c r="M9" s="16"/>
    </row>
    <row r="10" spans="2:13" s="17" customFormat="1" ht="24.75" customHeight="1">
      <c r="B10" s="128" t="s">
        <v>201</v>
      </c>
      <c r="C10" s="542" t="str">
        <f>IF('ANXE-1-DEPENSES PREVI'!$C$8=0,"Veuillez renseigner cette information à l'annexe 1",'ANXE-1-DEPENSES PREVI'!$C$8)</f>
        <v>Veuillez renseigner cette information à l'annexe 1</v>
      </c>
      <c r="D10" s="543"/>
      <c r="E10" s="543"/>
      <c r="F10" s="544"/>
      <c r="G10" s="21"/>
      <c r="H10" s="16"/>
      <c r="I10" s="16"/>
      <c r="J10" s="16"/>
      <c r="K10" s="16"/>
      <c r="L10" s="16"/>
      <c r="M10" s="16"/>
    </row>
    <row r="11" spans="2:13" s="17" customFormat="1" ht="12" customHeight="1">
      <c r="B11" s="3"/>
      <c r="C11" s="3"/>
      <c r="D11" s="35"/>
      <c r="E11" s="35"/>
      <c r="F11" s="21"/>
      <c r="G11" s="21"/>
      <c r="H11" s="16"/>
      <c r="I11" s="16"/>
      <c r="J11" s="16"/>
      <c r="K11" s="16"/>
      <c r="L11" s="16"/>
      <c r="M11" s="16"/>
    </row>
    <row r="12" spans="2:13" s="28" customFormat="1" ht="24.75" customHeight="1">
      <c r="B12" s="533" t="s">
        <v>33</v>
      </c>
      <c r="C12" s="534"/>
      <c r="D12" s="535"/>
      <c r="E12" s="535"/>
      <c r="F12" s="536"/>
      <c r="G12" s="64"/>
      <c r="H12" s="16"/>
      <c r="I12" s="27"/>
      <c r="J12" s="27"/>
      <c r="K12" s="27"/>
      <c r="L12" s="27"/>
      <c r="M12" s="27"/>
    </row>
    <row r="13" spans="2:13" s="17" customFormat="1" ht="24.75" customHeight="1">
      <c r="B13" s="128" t="s">
        <v>45</v>
      </c>
      <c r="C13" s="542" t="str">
        <f>IF('ANXE-1-DEPENSES PREVI'!$C$11=0,"Veuillez renseigner cette information à l'annexe 1",'ANXE-1-DEPENSES PREVI'!$C$11)</f>
        <v>Veuillez renseigner cette information à l'annexe 1</v>
      </c>
      <c r="D13" s="543"/>
      <c r="E13" s="543"/>
      <c r="F13" s="544"/>
      <c r="G13" s="21"/>
      <c r="H13" s="22"/>
      <c r="I13" s="16"/>
      <c r="J13" s="16"/>
      <c r="K13" s="16"/>
      <c r="L13" s="16"/>
      <c r="M13" s="16"/>
    </row>
    <row r="14" spans="2:13" s="17" customFormat="1" ht="24.75" customHeight="1">
      <c r="B14" s="400"/>
      <c r="C14" s="401"/>
      <c r="D14" s="317"/>
      <c r="E14" s="317"/>
      <c r="F14" s="397"/>
      <c r="G14" s="21"/>
      <c r="H14" s="22"/>
      <c r="I14" s="16"/>
      <c r="J14" s="16"/>
      <c r="K14" s="16"/>
      <c r="L14" s="16"/>
      <c r="M14" s="16"/>
    </row>
    <row r="15" spans="2:13" s="17" customFormat="1" ht="24.75" customHeight="1">
      <c r="B15" s="392" t="s">
        <v>277</v>
      </c>
      <c r="C15" s="393"/>
      <c r="D15" s="393"/>
      <c r="E15" s="393"/>
      <c r="F15" s="391"/>
      <c r="G15" s="21"/>
      <c r="H15" s="22"/>
      <c r="I15" s="16"/>
      <c r="J15" s="16"/>
      <c r="K15" s="16"/>
      <c r="L15" s="16"/>
      <c r="M15" s="16"/>
    </row>
    <row r="16" spans="2:13" s="17" customFormat="1" ht="24.75" customHeight="1">
      <c r="B16" s="403" t="s">
        <v>253</v>
      </c>
      <c r="C16" s="432" t="str">
        <f>IF('ANXE-1-DEPENSES PREVI'!$C$14=0,"Lorsque l'opération est portée par un partenariat, veuillez renseigner cette information à l'annexe 1",'ANXE-1-DEPENSES PREVI'!$C$14)</f>
        <v>Lorsque l'opération est portée par un partenariat, veuillez renseigner cette information à l'annexe 1</v>
      </c>
      <c r="D16" s="398"/>
      <c r="E16" s="398"/>
      <c r="F16" s="399"/>
      <c r="G16" s="21"/>
      <c r="H16" s="22"/>
      <c r="I16" s="16"/>
      <c r="J16" s="16"/>
      <c r="K16" s="16"/>
      <c r="L16" s="16"/>
      <c r="M16" s="16"/>
    </row>
    <row r="17" spans="2:13" s="17" customFormat="1" ht="15.75" thickBot="1">
      <c r="B17" s="23"/>
      <c r="C17" s="23"/>
      <c r="D17" s="16"/>
      <c r="E17" s="16"/>
      <c r="F17" s="16"/>
      <c r="G17" s="16"/>
      <c r="H17" s="16"/>
      <c r="I17" s="16"/>
      <c r="J17" s="16"/>
      <c r="K17" s="16"/>
      <c r="L17" s="16"/>
      <c r="M17" s="16"/>
    </row>
    <row r="18" spans="2:11" ht="33" customHeight="1">
      <c r="B18" s="540" t="s">
        <v>95</v>
      </c>
      <c r="C18" s="528" t="s">
        <v>200</v>
      </c>
      <c r="D18" s="528" t="s">
        <v>96</v>
      </c>
      <c r="E18" s="528" t="s">
        <v>97</v>
      </c>
      <c r="F18" s="537" t="s">
        <v>98</v>
      </c>
      <c r="G18" s="538"/>
      <c r="H18" s="539"/>
      <c r="I18" s="528" t="s">
        <v>17</v>
      </c>
      <c r="J18" s="531" t="s">
        <v>99</v>
      </c>
      <c r="K18" s="71"/>
    </row>
    <row r="19" spans="2:11" ht="23.25" customHeight="1">
      <c r="B19" s="541"/>
      <c r="C19" s="529"/>
      <c r="D19" s="529"/>
      <c r="E19" s="530"/>
      <c r="F19" s="62" t="s">
        <v>2</v>
      </c>
      <c r="G19" s="175" t="s">
        <v>3</v>
      </c>
      <c r="H19" s="61" t="s">
        <v>4</v>
      </c>
      <c r="I19" s="530"/>
      <c r="J19" s="532"/>
      <c r="K19" s="71"/>
    </row>
    <row r="20" spans="2:10" ht="24.75" customHeight="1">
      <c r="B20" s="260"/>
      <c r="C20" s="339"/>
      <c r="D20" s="261"/>
      <c r="E20" s="262"/>
      <c r="F20" s="187"/>
      <c r="G20" s="187"/>
      <c r="H20" s="187"/>
      <c r="I20" s="113">
        <f>SUM(F20:H20)</f>
        <v>0</v>
      </c>
      <c r="J20" s="258"/>
    </row>
    <row r="21" spans="2:10" ht="24.75" customHeight="1">
      <c r="B21" s="260"/>
      <c r="C21" s="339"/>
      <c r="D21" s="261"/>
      <c r="E21" s="262"/>
      <c r="F21" s="187"/>
      <c r="G21" s="187"/>
      <c r="H21" s="187"/>
      <c r="I21" s="113">
        <f>SUM(F21:H21)</f>
        <v>0</v>
      </c>
      <c r="J21" s="258"/>
    </row>
    <row r="22" spans="2:10" ht="24.75" customHeight="1">
      <c r="B22" s="260"/>
      <c r="C22" s="339"/>
      <c r="D22" s="261"/>
      <c r="E22" s="262"/>
      <c r="F22" s="187"/>
      <c r="G22" s="187"/>
      <c r="H22" s="187"/>
      <c r="I22" s="113">
        <f>SUM(F22:H22)</f>
        <v>0</v>
      </c>
      <c r="J22" s="258"/>
    </row>
    <row r="23" spans="2:10" ht="24.75" customHeight="1">
      <c r="B23" s="260"/>
      <c r="C23" s="339"/>
      <c r="D23" s="261"/>
      <c r="E23" s="262"/>
      <c r="F23" s="187"/>
      <c r="G23" s="187"/>
      <c r="H23" s="187"/>
      <c r="I23" s="113">
        <f>SUM(F23:H23)</f>
        <v>0</v>
      </c>
      <c r="J23" s="258"/>
    </row>
    <row r="24" spans="2:10" ht="24.75" customHeight="1">
      <c r="B24" s="260"/>
      <c r="C24" s="339"/>
      <c r="D24" s="261"/>
      <c r="E24" s="262"/>
      <c r="F24" s="187"/>
      <c r="G24" s="187"/>
      <c r="H24" s="187"/>
      <c r="I24" s="113">
        <f>SUM(F24:H24)</f>
        <v>0</v>
      </c>
      <c r="J24" s="258"/>
    </row>
    <row r="25" spans="2:10" ht="24.75" customHeight="1">
      <c r="B25" s="260"/>
      <c r="C25" s="339"/>
      <c r="D25" s="261"/>
      <c r="E25" s="262"/>
      <c r="F25" s="187"/>
      <c r="G25" s="187"/>
      <c r="H25" s="187"/>
      <c r="I25" s="113">
        <f aca="true" t="shared" si="0" ref="I25:I49">SUM(F25:H25)</f>
        <v>0</v>
      </c>
      <c r="J25" s="258"/>
    </row>
    <row r="26" spans="2:10" ht="24.75" customHeight="1">
      <c r="B26" s="260"/>
      <c r="C26" s="339"/>
      <c r="D26" s="261"/>
      <c r="E26" s="262"/>
      <c r="F26" s="187"/>
      <c r="G26" s="187"/>
      <c r="H26" s="187"/>
      <c r="I26" s="113">
        <f t="shared" si="0"/>
        <v>0</v>
      </c>
      <c r="J26" s="258"/>
    </row>
    <row r="27" spans="2:10" ht="24.75" customHeight="1">
      <c r="B27" s="260"/>
      <c r="C27" s="339"/>
      <c r="D27" s="261"/>
      <c r="E27" s="262"/>
      <c r="F27" s="187"/>
      <c r="G27" s="187"/>
      <c r="H27" s="187"/>
      <c r="I27" s="113">
        <f t="shared" si="0"/>
        <v>0</v>
      </c>
      <c r="J27" s="258"/>
    </row>
    <row r="28" spans="2:10" ht="24.75" customHeight="1">
      <c r="B28" s="260"/>
      <c r="C28" s="339"/>
      <c r="D28" s="261"/>
      <c r="E28" s="262"/>
      <c r="F28" s="187"/>
      <c r="G28" s="187"/>
      <c r="H28" s="187"/>
      <c r="I28" s="113">
        <f>SUM(F28:H28)</f>
        <v>0</v>
      </c>
      <c r="J28" s="258"/>
    </row>
    <row r="29" spans="2:10" ht="24.75" customHeight="1">
      <c r="B29" s="260"/>
      <c r="C29" s="339"/>
      <c r="D29" s="261"/>
      <c r="E29" s="262"/>
      <c r="F29" s="187"/>
      <c r="G29" s="187"/>
      <c r="H29" s="187"/>
      <c r="I29" s="113">
        <f t="shared" si="0"/>
        <v>0</v>
      </c>
      <c r="J29" s="258"/>
    </row>
    <row r="30" spans="2:10" ht="24.75" customHeight="1">
      <c r="B30" s="260"/>
      <c r="C30" s="339"/>
      <c r="D30" s="261"/>
      <c r="E30" s="262"/>
      <c r="F30" s="187"/>
      <c r="G30" s="187"/>
      <c r="H30" s="187"/>
      <c r="I30" s="113">
        <f t="shared" si="0"/>
        <v>0</v>
      </c>
      <c r="J30" s="258"/>
    </row>
    <row r="31" spans="2:10" ht="24.75" customHeight="1">
      <c r="B31" s="260"/>
      <c r="C31" s="339"/>
      <c r="D31" s="261"/>
      <c r="E31" s="262"/>
      <c r="F31" s="187"/>
      <c r="G31" s="187"/>
      <c r="H31" s="187"/>
      <c r="I31" s="113">
        <f t="shared" si="0"/>
        <v>0</v>
      </c>
      <c r="J31" s="258"/>
    </row>
    <row r="32" spans="2:10" ht="24.75" customHeight="1">
      <c r="B32" s="260"/>
      <c r="C32" s="339"/>
      <c r="D32" s="261"/>
      <c r="E32" s="262"/>
      <c r="F32" s="187"/>
      <c r="G32" s="187"/>
      <c r="H32" s="187"/>
      <c r="I32" s="113">
        <f t="shared" si="0"/>
        <v>0</v>
      </c>
      <c r="J32" s="258"/>
    </row>
    <row r="33" spans="2:10" ht="24.75" customHeight="1">
      <c r="B33" s="260"/>
      <c r="C33" s="339"/>
      <c r="D33" s="261"/>
      <c r="E33" s="262"/>
      <c r="F33" s="187"/>
      <c r="G33" s="187"/>
      <c r="H33" s="187"/>
      <c r="I33" s="113">
        <f t="shared" si="0"/>
        <v>0</v>
      </c>
      <c r="J33" s="258"/>
    </row>
    <row r="34" spans="2:10" ht="24.75" customHeight="1">
      <c r="B34" s="260"/>
      <c r="C34" s="339"/>
      <c r="D34" s="261"/>
      <c r="E34" s="262"/>
      <c r="F34" s="187"/>
      <c r="G34" s="187"/>
      <c r="H34" s="187"/>
      <c r="I34" s="113">
        <f>SUM(F34:H34)</f>
        <v>0</v>
      </c>
      <c r="J34" s="258"/>
    </row>
    <row r="35" spans="2:10" ht="24.75" customHeight="1">
      <c r="B35" s="260"/>
      <c r="C35" s="339"/>
      <c r="D35" s="261"/>
      <c r="E35" s="262"/>
      <c r="F35" s="187"/>
      <c r="G35" s="187"/>
      <c r="H35" s="187"/>
      <c r="I35" s="113">
        <f>SUM(F35:H35)</f>
        <v>0</v>
      </c>
      <c r="J35" s="258"/>
    </row>
    <row r="36" spans="2:10" ht="24.75" customHeight="1">
      <c r="B36" s="260"/>
      <c r="C36" s="339"/>
      <c r="D36" s="261"/>
      <c r="E36" s="262"/>
      <c r="F36" s="187"/>
      <c r="G36" s="187"/>
      <c r="H36" s="187"/>
      <c r="I36" s="113">
        <f>SUM(F36:H36)</f>
        <v>0</v>
      </c>
      <c r="J36" s="258"/>
    </row>
    <row r="37" spans="2:10" ht="24.75" customHeight="1">
      <c r="B37" s="260"/>
      <c r="C37" s="339"/>
      <c r="D37" s="261"/>
      <c r="E37" s="262"/>
      <c r="F37" s="187"/>
      <c r="G37" s="187"/>
      <c r="H37" s="187"/>
      <c r="I37" s="113">
        <f t="shared" si="0"/>
        <v>0</v>
      </c>
      <c r="J37" s="258"/>
    </row>
    <row r="38" spans="2:10" ht="24.75" customHeight="1">
      <c r="B38" s="260"/>
      <c r="C38" s="339"/>
      <c r="D38" s="261"/>
      <c r="E38" s="262"/>
      <c r="F38" s="187"/>
      <c r="G38" s="187"/>
      <c r="H38" s="187"/>
      <c r="I38" s="113">
        <f t="shared" si="0"/>
        <v>0</v>
      </c>
      <c r="J38" s="258"/>
    </row>
    <row r="39" spans="2:10" ht="24.75" customHeight="1">
      <c r="B39" s="260"/>
      <c r="C39" s="339"/>
      <c r="D39" s="261"/>
      <c r="E39" s="262"/>
      <c r="F39" s="187"/>
      <c r="G39" s="187"/>
      <c r="H39" s="187"/>
      <c r="I39" s="113">
        <f t="shared" si="0"/>
        <v>0</v>
      </c>
      <c r="J39" s="258"/>
    </row>
    <row r="40" spans="2:10" ht="24.75" customHeight="1">
      <c r="B40" s="260"/>
      <c r="C40" s="339"/>
      <c r="D40" s="261"/>
      <c r="E40" s="262"/>
      <c r="F40" s="187"/>
      <c r="G40" s="187"/>
      <c r="H40" s="187"/>
      <c r="I40" s="113">
        <f t="shared" si="0"/>
        <v>0</v>
      </c>
      <c r="J40" s="258"/>
    </row>
    <row r="41" spans="2:10" ht="24.75" customHeight="1">
      <c r="B41" s="260"/>
      <c r="C41" s="339"/>
      <c r="D41" s="261"/>
      <c r="E41" s="262"/>
      <c r="F41" s="187"/>
      <c r="G41" s="187"/>
      <c r="H41" s="187"/>
      <c r="I41" s="113">
        <f t="shared" si="0"/>
        <v>0</v>
      </c>
      <c r="J41" s="258"/>
    </row>
    <row r="42" spans="2:10" ht="24.75" customHeight="1">
      <c r="B42" s="260"/>
      <c r="C42" s="339"/>
      <c r="D42" s="261"/>
      <c r="E42" s="262"/>
      <c r="F42" s="187"/>
      <c r="G42" s="187"/>
      <c r="H42" s="187"/>
      <c r="I42" s="113">
        <f t="shared" si="0"/>
        <v>0</v>
      </c>
      <c r="J42" s="258"/>
    </row>
    <row r="43" spans="2:10" ht="24.75" customHeight="1">
      <c r="B43" s="260"/>
      <c r="C43" s="339"/>
      <c r="D43" s="261"/>
      <c r="E43" s="262"/>
      <c r="F43" s="187"/>
      <c r="G43" s="187"/>
      <c r="H43" s="187"/>
      <c r="I43" s="113">
        <f t="shared" si="0"/>
        <v>0</v>
      </c>
      <c r="J43" s="258"/>
    </row>
    <row r="44" spans="2:10" ht="24.75" customHeight="1">
      <c r="B44" s="260"/>
      <c r="C44" s="339"/>
      <c r="D44" s="261"/>
      <c r="E44" s="262"/>
      <c r="F44" s="187"/>
      <c r="G44" s="187"/>
      <c r="H44" s="187"/>
      <c r="I44" s="113">
        <f t="shared" si="0"/>
        <v>0</v>
      </c>
      <c r="J44" s="258"/>
    </row>
    <row r="45" spans="2:10" ht="24.75" customHeight="1">
      <c r="B45" s="260"/>
      <c r="C45" s="339"/>
      <c r="D45" s="261"/>
      <c r="E45" s="262"/>
      <c r="F45" s="187"/>
      <c r="G45" s="187"/>
      <c r="H45" s="187"/>
      <c r="I45" s="113">
        <f t="shared" si="0"/>
        <v>0</v>
      </c>
      <c r="J45" s="258"/>
    </row>
    <row r="46" spans="2:10" ht="24.75" customHeight="1">
      <c r="B46" s="260"/>
      <c r="C46" s="339"/>
      <c r="D46" s="261"/>
      <c r="E46" s="262"/>
      <c r="F46" s="187"/>
      <c r="G46" s="187"/>
      <c r="H46" s="187"/>
      <c r="I46" s="113">
        <f t="shared" si="0"/>
        <v>0</v>
      </c>
      <c r="J46" s="258"/>
    </row>
    <row r="47" spans="2:10" ht="24.75" customHeight="1">
      <c r="B47" s="260"/>
      <c r="C47" s="339"/>
      <c r="D47" s="261"/>
      <c r="E47" s="262"/>
      <c r="F47" s="187"/>
      <c r="G47" s="187"/>
      <c r="H47" s="187"/>
      <c r="I47" s="113">
        <f t="shared" si="0"/>
        <v>0</v>
      </c>
      <c r="J47" s="258"/>
    </row>
    <row r="48" spans="2:10" ht="24.75" customHeight="1">
      <c r="B48" s="260"/>
      <c r="C48" s="339"/>
      <c r="D48" s="261"/>
      <c r="E48" s="262"/>
      <c r="F48" s="187"/>
      <c r="G48" s="187"/>
      <c r="H48" s="187"/>
      <c r="I48" s="113">
        <f t="shared" si="0"/>
        <v>0</v>
      </c>
      <c r="J48" s="258"/>
    </row>
    <row r="49" spans="2:10" ht="24.75" customHeight="1" thickBot="1">
      <c r="B49" s="263"/>
      <c r="C49" s="340"/>
      <c r="D49" s="264"/>
      <c r="E49" s="265"/>
      <c r="F49" s="266"/>
      <c r="G49" s="266"/>
      <c r="H49" s="266"/>
      <c r="I49" s="118">
        <f t="shared" si="0"/>
        <v>0</v>
      </c>
      <c r="J49" s="259"/>
    </row>
    <row r="50" spans="9:10" ht="10.5" customHeight="1">
      <c r="I50" s="117"/>
      <c r="J50" s="117"/>
    </row>
    <row r="51" spans="2:10" ht="24" customHeight="1">
      <c r="B51" s="7"/>
      <c r="C51" s="7"/>
      <c r="D51" s="15"/>
      <c r="H51" s="114" t="s">
        <v>71</v>
      </c>
      <c r="I51" s="115">
        <f>SUM(I20:I49)</f>
        <v>0</v>
      </c>
      <c r="J51" s="116">
        <f>SUM(J20:J49)</f>
        <v>0</v>
      </c>
    </row>
    <row r="55" ht="15">
      <c r="G55" s="68"/>
    </row>
    <row r="56" ht="15.75" customHeight="1"/>
    <row r="57" ht="21" customHeight="1"/>
    <row r="58" ht="17.25" customHeight="1"/>
    <row r="71" ht="24.75" customHeight="1"/>
    <row r="73" ht="14.25" customHeight="1"/>
    <row r="78" ht="16.5" customHeight="1"/>
    <row r="79" ht="16.5" customHeight="1"/>
    <row r="81" ht="17.25" customHeight="1"/>
    <row r="97" ht="18.75" customHeight="1"/>
    <row r="108" ht="9.75" customHeight="1"/>
    <row r="118" ht="15" customHeight="1"/>
    <row r="119" ht="24.75" customHeight="1"/>
    <row r="128" ht="15.75" customHeight="1"/>
    <row r="129" ht="30.75" customHeight="1"/>
    <row r="137" ht="29.25" customHeight="1"/>
  </sheetData>
  <sheetProtection password="C47B" sheet="1" objects="1" scenarios="1"/>
  <mergeCells count="13">
    <mergeCell ref="J18:J19"/>
    <mergeCell ref="B9:F9"/>
    <mergeCell ref="F18:H18"/>
    <mergeCell ref="B12:F12"/>
    <mergeCell ref="B18:B19"/>
    <mergeCell ref="C18:C19"/>
    <mergeCell ref="E18:E19"/>
    <mergeCell ref="C10:F10"/>
    <mergeCell ref="C13:F13"/>
    <mergeCell ref="D18:D19"/>
    <mergeCell ref="B15:F15"/>
    <mergeCell ref="C16:F16"/>
    <mergeCell ref="I18:I19"/>
  </mergeCells>
  <dataValidations count="2">
    <dataValidation operator="greaterThanOrEqual" allowBlank="1" showInputMessage="1" showErrorMessage="1" sqref="B20:E49"/>
    <dataValidation type="decimal" operator="greaterThanOrEqual" allowBlank="1" showInputMessage="1" showErrorMessage="1" sqref="F20:H49 J20:J49">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38" r:id="rId1"/>
  <headerFooter alignWithMargins="0">
    <oddFooter>&amp;L&amp;"Calibri,Italique"&amp;8Annexes techniques - Mesure 37.1.a&amp;R&amp;"Calibri,Italique"&amp;8V1.2 septembre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A1:O35"/>
  <sheetViews>
    <sheetView showGridLines="0" view="pageBreakPreview" zoomScaleNormal="85" zoomScaleSheetLayoutView="100" zoomScalePageLayoutView="0" workbookViewId="0" topLeftCell="A1">
      <selection activeCell="B6" sqref="B6"/>
    </sheetView>
  </sheetViews>
  <sheetFormatPr defaultColWidth="11.421875" defaultRowHeight="15"/>
  <cols>
    <col min="1" max="1" width="4.421875" style="0" customWidth="1"/>
    <col min="2" max="2" width="40.8515625" style="0" customWidth="1"/>
    <col min="3" max="3" width="17.8515625" style="0" customWidth="1"/>
    <col min="4" max="4" width="55.140625" style="0" customWidth="1"/>
    <col min="5" max="5" width="8.7109375" style="0" customWidth="1"/>
    <col min="6" max="6" width="12.421875" style="0" customWidth="1"/>
    <col min="7" max="7" width="11.57421875" style="0" customWidth="1"/>
    <col min="8" max="8" width="22.28125" style="0" bestFit="1" customWidth="1"/>
  </cols>
  <sheetData>
    <row r="1" spans="2:7" ht="30">
      <c r="B1" s="40" t="s">
        <v>47</v>
      </c>
      <c r="C1" s="40"/>
      <c r="D1" s="41"/>
      <c r="E1" s="6"/>
      <c r="F1" s="6"/>
      <c r="G1" s="6"/>
    </row>
    <row r="2" spans="2:7" ht="18">
      <c r="B2" s="8" t="s">
        <v>50</v>
      </c>
      <c r="C2" s="41"/>
      <c r="D2" s="8"/>
      <c r="E2" s="6"/>
      <c r="F2" s="6"/>
      <c r="G2" s="6"/>
    </row>
    <row r="3" spans="2:7" s="6" customFormat="1" ht="18">
      <c r="B3" s="127" t="str">
        <f>'ANXE-1-DEPENSES PREVI'!B3</f>
        <v>Mesure n°37.1.a - Aide à la conception et à la mise en œuvre des mesures de conservation et de coopération régionale</v>
      </c>
      <c r="C3" s="41"/>
      <c r="D3" s="41"/>
      <c r="E3" s="41"/>
      <c r="F3" s="41"/>
      <c r="G3" s="8"/>
    </row>
    <row r="4" spans="1:9" ht="15">
      <c r="A4" s="2"/>
      <c r="B4" s="337" t="str">
        <f>'ANXE-1-DEPENSES PREVI'!B4</f>
        <v>version 1.2 - septembre 2017</v>
      </c>
      <c r="C4" s="41"/>
      <c r="D4" s="6"/>
      <c r="E4" s="6"/>
      <c r="I4" s="18"/>
    </row>
    <row r="5" spans="2:8" s="6" customFormat="1" ht="18">
      <c r="B5" s="8"/>
      <c r="C5" s="41"/>
      <c r="D5" s="41"/>
      <c r="H5"/>
    </row>
    <row r="6" spans="2:8" s="8" customFormat="1" ht="26.25">
      <c r="B6" s="43" t="s">
        <v>40</v>
      </c>
      <c r="C6" s="31"/>
      <c r="D6" s="73"/>
      <c r="E6" s="21"/>
      <c r="F6" s="21"/>
      <c r="G6" s="22"/>
      <c r="H6" s="16"/>
    </row>
    <row r="7" spans="2:8" s="8" customFormat="1" ht="43.5" customHeight="1">
      <c r="B7" s="394" t="s">
        <v>282</v>
      </c>
      <c r="C7" s="31"/>
      <c r="D7" s="73"/>
      <c r="E7" s="21"/>
      <c r="F7" s="21"/>
      <c r="G7" s="22"/>
      <c r="H7" s="16"/>
    </row>
    <row r="8" spans="2:8" s="8" customFormat="1" ht="24.75" customHeight="1">
      <c r="B8" s="494" t="s">
        <v>0</v>
      </c>
      <c r="C8" s="501"/>
      <c r="D8" s="501"/>
      <c r="E8" s="499"/>
      <c r="F8" s="496"/>
      <c r="G8" s="22"/>
      <c r="H8" s="16"/>
    </row>
    <row r="9" spans="2:8" s="8" customFormat="1" ht="24.75" customHeight="1">
      <c r="B9" s="130" t="s">
        <v>201</v>
      </c>
      <c r="C9" s="497" t="str">
        <f>IF('ANXE-1-DEPENSES PREVI'!$C$8=0,"Veuillez renseigner cette information à l'annexe 1",'ANXE-1-DEPENSES PREVI'!$C$8)</f>
        <v>Veuillez renseigner cette information à l'annexe 1</v>
      </c>
      <c r="D9" s="498"/>
      <c r="E9" s="499"/>
      <c r="F9" s="496"/>
      <c r="G9" s="22"/>
      <c r="H9" s="16"/>
    </row>
    <row r="10" spans="2:13" ht="12" customHeight="1">
      <c r="B10" s="3"/>
      <c r="C10" s="35"/>
      <c r="D10" s="35"/>
      <c r="E10" s="21"/>
      <c r="F10" s="21"/>
      <c r="G10" s="22"/>
      <c r="H10" s="16"/>
      <c r="I10" s="18"/>
      <c r="J10" s="18"/>
      <c r="K10" s="18"/>
      <c r="L10" s="18"/>
      <c r="M10" s="18"/>
    </row>
    <row r="11" spans="2:15" s="28" customFormat="1" ht="24.75" customHeight="1">
      <c r="B11" s="494" t="s">
        <v>33</v>
      </c>
      <c r="C11" s="501"/>
      <c r="D11" s="501"/>
      <c r="E11" s="499"/>
      <c r="F11" s="496"/>
      <c r="G11" s="65"/>
      <c r="H11" s="27"/>
      <c r="I11" s="9"/>
      <c r="J11" s="9"/>
      <c r="K11" s="9"/>
      <c r="L11" s="9"/>
      <c r="M11" s="9"/>
      <c r="N11" s="27"/>
      <c r="O11" s="27"/>
    </row>
    <row r="12" spans="2:15" s="17" customFormat="1" ht="24.75" customHeight="1">
      <c r="B12" s="130" t="s">
        <v>45</v>
      </c>
      <c r="C12" s="497" t="str">
        <f>IF('ANXE-1-DEPENSES PREVI'!$C$11=0,"Veuillez renseigner cette information à l'annexe 1",'ANXE-1-DEPENSES PREVI'!$C$11)</f>
        <v>Veuillez renseigner cette information à l'annexe 1</v>
      </c>
      <c r="D12" s="498"/>
      <c r="E12" s="499"/>
      <c r="F12" s="496"/>
      <c r="G12" s="22"/>
      <c r="H12" s="16"/>
      <c r="I12" s="4"/>
      <c r="J12" s="4"/>
      <c r="K12" s="4"/>
      <c r="L12" s="4"/>
      <c r="M12" s="4"/>
      <c r="N12" s="16"/>
      <c r="O12" s="16"/>
    </row>
    <row r="13" spans="7:13" ht="15">
      <c r="G13" s="18"/>
      <c r="H13" s="18"/>
      <c r="I13" s="18"/>
      <c r="J13" s="18"/>
      <c r="K13" s="18"/>
      <c r="L13" s="18"/>
      <c r="M13" s="18"/>
    </row>
    <row r="14" spans="2:13" ht="30">
      <c r="B14" s="199" t="s">
        <v>241</v>
      </c>
      <c r="C14" s="369" t="s">
        <v>24</v>
      </c>
      <c r="D14" s="370" t="s">
        <v>242</v>
      </c>
      <c r="G14" s="18"/>
      <c r="H14" s="18"/>
      <c r="I14" s="18"/>
      <c r="J14" s="18"/>
      <c r="K14" s="18"/>
      <c r="L14" s="18"/>
      <c r="M14" s="18"/>
    </row>
    <row r="15" spans="2:13" ht="29.25">
      <c r="B15" s="378" t="s">
        <v>247</v>
      </c>
      <c r="C15" s="372" t="s">
        <v>244</v>
      </c>
      <c r="D15" s="371"/>
      <c r="G15" s="18"/>
      <c r="H15" s="18"/>
      <c r="I15" s="18"/>
      <c r="J15" s="18"/>
      <c r="K15" s="18"/>
      <c r="L15" s="18"/>
      <c r="M15" s="18"/>
    </row>
    <row r="16" spans="2:13" ht="29.25">
      <c r="B16" s="380" t="s">
        <v>248</v>
      </c>
      <c r="C16" s="381" t="s">
        <v>243</v>
      </c>
      <c r="D16" s="382"/>
      <c r="G16" s="18"/>
      <c r="H16" s="18"/>
      <c r="I16" s="18"/>
      <c r="J16" s="18"/>
      <c r="K16" s="18"/>
      <c r="L16" s="18"/>
      <c r="M16" s="18"/>
    </row>
    <row r="17" spans="2:13" ht="48" customHeight="1">
      <c r="B17" s="379" t="s">
        <v>249</v>
      </c>
      <c r="C17" s="383" t="s">
        <v>250</v>
      </c>
      <c r="D17" s="384"/>
      <c r="G17" s="18"/>
      <c r="H17" s="18"/>
      <c r="I17" s="18"/>
      <c r="J17" s="18"/>
      <c r="K17" s="18"/>
      <c r="L17" s="18"/>
      <c r="M17" s="18"/>
    </row>
    <row r="18" spans="7:13" ht="15">
      <c r="G18" s="18"/>
      <c r="H18" s="18"/>
      <c r="I18" s="18"/>
      <c r="J18" s="18"/>
      <c r="K18" s="18"/>
      <c r="L18" s="18"/>
      <c r="M18" s="18"/>
    </row>
    <row r="19" spans="2:8" ht="31.5">
      <c r="B19" s="76" t="s">
        <v>41</v>
      </c>
      <c r="C19" s="77" t="s">
        <v>42</v>
      </c>
      <c r="D19" s="77" t="s">
        <v>43</v>
      </c>
      <c r="E19" s="78"/>
      <c r="F19" s="79" t="s">
        <v>44</v>
      </c>
      <c r="H19" s="198"/>
    </row>
    <row r="20" spans="2:8" ht="30" customHeight="1">
      <c r="B20" s="545" t="s">
        <v>221</v>
      </c>
      <c r="C20" s="547">
        <v>1</v>
      </c>
      <c r="D20" s="350" t="s">
        <v>224</v>
      </c>
      <c r="E20" s="181"/>
      <c r="F20" s="352">
        <v>28</v>
      </c>
      <c r="H20" s="198"/>
    </row>
    <row r="21" spans="2:6" ht="30" customHeight="1">
      <c r="B21" s="546"/>
      <c r="C21" s="548"/>
      <c r="D21" s="351" t="s">
        <v>225</v>
      </c>
      <c r="E21" s="182"/>
      <c r="F21" s="353">
        <v>29</v>
      </c>
    </row>
    <row r="22" spans="2:6" ht="30" customHeight="1">
      <c r="B22" s="546"/>
      <c r="C22" s="548"/>
      <c r="D22" s="351" t="s">
        <v>226</v>
      </c>
      <c r="E22" s="182"/>
      <c r="F22" s="353">
        <v>30</v>
      </c>
    </row>
    <row r="23" spans="2:6" ht="30" customHeight="1">
      <c r="B23" s="546"/>
      <c r="C23" s="548"/>
      <c r="D23" s="351" t="s">
        <v>227</v>
      </c>
      <c r="E23" s="182"/>
      <c r="F23" s="353">
        <v>33</v>
      </c>
    </row>
    <row r="24" spans="2:6" ht="30" customHeight="1">
      <c r="B24" s="346" t="s">
        <v>222</v>
      </c>
      <c r="C24" s="347">
        <v>2</v>
      </c>
      <c r="D24" s="267"/>
      <c r="E24" s="250"/>
      <c r="F24" s="251"/>
    </row>
    <row r="25" spans="2:6" ht="40.5" customHeight="1">
      <c r="B25" s="348" t="s">
        <v>223</v>
      </c>
      <c r="C25" s="349">
        <v>3</v>
      </c>
      <c r="D25" s="354"/>
      <c r="E25" s="250"/>
      <c r="F25" s="251"/>
    </row>
    <row r="26" ht="15">
      <c r="C26" s="249"/>
    </row>
    <row r="27" ht="15">
      <c r="C27" s="249"/>
    </row>
    <row r="28" ht="16.5" customHeight="1">
      <c r="C28" s="249"/>
    </row>
    <row r="29" ht="16.5" customHeight="1">
      <c r="C29" s="249"/>
    </row>
    <row r="30" ht="15">
      <c r="C30" s="249"/>
    </row>
    <row r="31" ht="17.25" customHeight="1">
      <c r="C31" s="249"/>
    </row>
    <row r="32" ht="15">
      <c r="C32" s="249"/>
    </row>
    <row r="33" ht="15">
      <c r="C33" s="249"/>
    </row>
    <row r="34" ht="15">
      <c r="C34" s="249"/>
    </row>
    <row r="35" ht="15">
      <c r="C35" s="249"/>
    </row>
    <row r="47" ht="18.75" customHeight="1"/>
    <row r="58" ht="9.75" customHeight="1"/>
    <row r="68" ht="15" customHeight="1"/>
    <row r="69" ht="24.75" customHeight="1"/>
    <row r="78" ht="15.75" customHeight="1"/>
    <row r="79" ht="30.75" customHeight="1"/>
    <row r="87" ht="29.25" customHeight="1"/>
  </sheetData>
  <sheetProtection password="C47B" sheet="1"/>
  <mergeCells count="6">
    <mergeCell ref="C9:F9"/>
    <mergeCell ref="B8:F8"/>
    <mergeCell ref="B11:F11"/>
    <mergeCell ref="B20:B23"/>
    <mergeCell ref="C20:C23"/>
    <mergeCell ref="C12:F12"/>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58" r:id="rId2"/>
  <headerFooter alignWithMargins="0">
    <oddFooter>&amp;L&amp;"Calibri,Italique"&amp;8Annexes techniques - Mesure 37.1.a&amp;R&amp;"Calibri,Italique"&amp;8V1.2 septembre 2017</oddFooter>
  </headerFooter>
  <legacy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J25"/>
  <sheetViews>
    <sheetView showGridLines="0" view="pageBreakPreview" zoomScaleNormal="98" zoomScaleSheetLayoutView="100" zoomScalePageLayoutView="0" workbookViewId="0" topLeftCell="A1">
      <selection activeCell="B5" sqref="B5"/>
    </sheetView>
  </sheetViews>
  <sheetFormatPr defaultColWidth="11.421875" defaultRowHeight="15"/>
  <cols>
    <col min="1" max="1" width="3.00390625" style="0" customWidth="1"/>
    <col min="2" max="2" width="52.140625" style="0" customWidth="1"/>
    <col min="3" max="3" width="22.00390625" style="0" customWidth="1"/>
    <col min="4" max="4" width="15.28125" style="0" customWidth="1"/>
    <col min="5" max="5" width="14.8515625" style="0" customWidth="1"/>
    <col min="6" max="6" width="53.00390625" style="0" customWidth="1"/>
  </cols>
  <sheetData>
    <row r="1" spans="2:5" ht="30">
      <c r="B1" s="40" t="s">
        <v>47</v>
      </c>
      <c r="C1" s="40"/>
      <c r="D1" s="41"/>
      <c r="E1" s="6"/>
    </row>
    <row r="2" spans="2:5" ht="18">
      <c r="B2" s="8" t="s">
        <v>50</v>
      </c>
      <c r="C2" s="41"/>
      <c r="D2" s="8"/>
      <c r="E2" s="6"/>
    </row>
    <row r="3" spans="2:7" s="6" customFormat="1" ht="18">
      <c r="B3" s="127" t="str">
        <f>'ANXE-1-DEPENSES PREVI'!B3</f>
        <v>Mesure n°37.1.a - Aide à la conception et à la mise en œuvre des mesures de conservation et de coopération régionale</v>
      </c>
      <c r="C3" s="41"/>
      <c r="D3" s="41"/>
      <c r="E3" s="41"/>
      <c r="F3" s="41"/>
      <c r="G3" s="8"/>
    </row>
    <row r="4" spans="1:9" ht="33" customHeight="1">
      <c r="A4" s="2"/>
      <c r="B4" s="404" t="str">
        <f>'ANXE-1-DEPENSES PREVI'!B4</f>
        <v>version 1.2 - septembre 2017</v>
      </c>
      <c r="C4" s="41"/>
      <c r="D4" s="6"/>
      <c r="E4" s="6"/>
      <c r="I4" s="18"/>
    </row>
    <row r="5" spans="2:10" ht="26.25">
      <c r="B5" s="43" t="s">
        <v>16</v>
      </c>
      <c r="C5" s="31"/>
      <c r="D5" s="73"/>
      <c r="E5" s="21"/>
      <c r="F5" s="16"/>
      <c r="G5" s="8"/>
      <c r="H5" s="8"/>
      <c r="I5" s="8"/>
      <c r="J5" s="8"/>
    </row>
    <row r="6" spans="2:10" ht="38.25" customHeight="1">
      <c r="B6" s="394" t="s">
        <v>282</v>
      </c>
      <c r="C6" s="31"/>
      <c r="D6" s="73"/>
      <c r="E6" s="21"/>
      <c r="F6" s="16"/>
      <c r="G6" s="8"/>
      <c r="H6" s="8"/>
      <c r="I6" s="8"/>
      <c r="J6" s="8"/>
    </row>
    <row r="7" spans="2:10" ht="24.75" customHeight="1">
      <c r="B7" s="494" t="s">
        <v>0</v>
      </c>
      <c r="C7" s="501"/>
      <c r="D7" s="501"/>
      <c r="E7" s="499"/>
      <c r="F7" s="496"/>
      <c r="G7" s="8"/>
      <c r="H7" s="8"/>
      <c r="I7" s="8"/>
      <c r="J7" s="8"/>
    </row>
    <row r="8" spans="2:6" s="8" customFormat="1" ht="24.75" customHeight="1">
      <c r="B8" s="129" t="s">
        <v>201</v>
      </c>
      <c r="C8" s="497" t="str">
        <f>IF('ANXE-1-DEPENSES PREVI'!$C$8=0,"Veuillez renseigner cette information à l'annexe 1",'ANXE-1-DEPENSES PREVI'!$C$8)</f>
        <v>Veuillez renseigner cette information à l'annexe 1</v>
      </c>
      <c r="D8" s="498"/>
      <c r="E8" s="499"/>
      <c r="F8" s="496"/>
    </row>
    <row r="9" spans="2:10" ht="12" customHeight="1">
      <c r="B9" s="1"/>
      <c r="C9" s="35"/>
      <c r="D9" s="35"/>
      <c r="E9" s="21"/>
      <c r="F9" s="16"/>
      <c r="G9" s="18"/>
      <c r="H9" s="18"/>
      <c r="I9" s="18"/>
      <c r="J9" s="18"/>
    </row>
    <row r="10" spans="2:10" s="10" customFormat="1" ht="24.75" customHeight="1">
      <c r="B10" s="494" t="s">
        <v>33</v>
      </c>
      <c r="C10" s="501"/>
      <c r="D10" s="501"/>
      <c r="E10" s="499"/>
      <c r="F10" s="496"/>
      <c r="G10" s="9"/>
      <c r="H10" s="9"/>
      <c r="I10" s="9"/>
      <c r="J10" s="9"/>
    </row>
    <row r="11" spans="2:10" ht="24.75" customHeight="1">
      <c r="B11" s="129" t="s">
        <v>45</v>
      </c>
      <c r="C11" s="497" t="str">
        <f>IF('ANXE-1-DEPENSES PREVI'!$C$11=0,"Veuillez renseigner cette information à l'annexe 1",'ANXE-1-DEPENSES PREVI'!$C$11)</f>
        <v>Veuillez renseigner cette information à l'annexe 1</v>
      </c>
      <c r="D11" s="498"/>
      <c r="E11" s="499"/>
      <c r="F11" s="496"/>
      <c r="G11" s="4"/>
      <c r="H11" s="4"/>
      <c r="I11" s="4"/>
      <c r="J11" s="4"/>
    </row>
    <row r="12" spans="2:5" ht="15">
      <c r="B12" s="1"/>
      <c r="C12" s="1"/>
      <c r="D12" s="1"/>
      <c r="E12" s="1"/>
    </row>
    <row r="13" spans="2:5" ht="33" customHeight="1">
      <c r="B13" s="74" t="s">
        <v>54</v>
      </c>
      <c r="C13" s="75" t="s">
        <v>63</v>
      </c>
      <c r="D13" s="75" t="s">
        <v>55</v>
      </c>
      <c r="E13" s="173" t="s">
        <v>64</v>
      </c>
    </row>
    <row r="14" spans="2:5" ht="15">
      <c r="B14" s="549" t="s">
        <v>239</v>
      </c>
      <c r="C14" s="550"/>
      <c r="D14" s="550"/>
      <c r="E14" s="551"/>
    </row>
    <row r="15" spans="2:5" ht="28.5">
      <c r="B15" s="470" t="s">
        <v>210</v>
      </c>
      <c r="C15" s="471" t="s">
        <v>203</v>
      </c>
      <c r="D15" s="373"/>
      <c r="E15" s="374"/>
    </row>
    <row r="16" spans="2:5" ht="15">
      <c r="B16" s="549" t="s">
        <v>289</v>
      </c>
      <c r="C16" s="550"/>
      <c r="D16" s="550"/>
      <c r="E16" s="551"/>
    </row>
    <row r="17" spans="2:5" ht="28.5">
      <c r="B17" s="477" t="s">
        <v>290</v>
      </c>
      <c r="C17" s="471" t="s">
        <v>203</v>
      </c>
      <c r="D17" s="373"/>
      <c r="E17" s="374"/>
    </row>
    <row r="18" spans="2:5" ht="15">
      <c r="B18" s="549" t="s">
        <v>240</v>
      </c>
      <c r="C18" s="550"/>
      <c r="D18" s="550"/>
      <c r="E18" s="551"/>
    </row>
    <row r="19" spans="2:5" ht="71.25">
      <c r="B19" s="472" t="s">
        <v>202</v>
      </c>
      <c r="C19" s="372" t="s">
        <v>203</v>
      </c>
      <c r="D19" s="183"/>
      <c r="E19" s="184"/>
    </row>
    <row r="20" spans="2:5" ht="71.25">
      <c r="B20" s="473" t="s">
        <v>204</v>
      </c>
      <c r="C20" s="474" t="s">
        <v>203</v>
      </c>
      <c r="D20" s="185"/>
      <c r="E20" s="186"/>
    </row>
    <row r="21" spans="2:5" ht="57">
      <c r="B21" s="473" t="s">
        <v>205</v>
      </c>
      <c r="C21" s="474" t="s">
        <v>203</v>
      </c>
      <c r="D21" s="185"/>
      <c r="E21" s="186"/>
    </row>
    <row r="22" spans="2:5" ht="71.25">
      <c r="B22" s="473" t="s">
        <v>206</v>
      </c>
      <c r="C22" s="474" t="s">
        <v>211</v>
      </c>
      <c r="D22" s="185"/>
      <c r="E22" s="186"/>
    </row>
    <row r="23" spans="2:5" ht="71.25">
      <c r="B23" s="473" t="s">
        <v>207</v>
      </c>
      <c r="C23" s="474" t="s">
        <v>203</v>
      </c>
      <c r="D23" s="185"/>
      <c r="E23" s="186"/>
    </row>
    <row r="24" spans="2:5" ht="71.25">
      <c r="B24" s="473" t="s">
        <v>208</v>
      </c>
      <c r="C24" s="474" t="s">
        <v>211</v>
      </c>
      <c r="D24" s="185"/>
      <c r="E24" s="186"/>
    </row>
    <row r="25" spans="2:5" ht="71.25">
      <c r="B25" s="475" t="s">
        <v>209</v>
      </c>
      <c r="C25" s="476" t="s">
        <v>203</v>
      </c>
      <c r="D25" s="341"/>
      <c r="E25" s="186"/>
    </row>
    <row r="31" ht="15.75" customHeight="1"/>
    <row r="32" ht="21" customHeight="1"/>
    <row r="33" ht="17.25" customHeight="1"/>
    <row r="46" ht="24.75" customHeight="1"/>
    <row r="48" ht="14.25" customHeight="1"/>
    <row r="53" ht="16.5" customHeight="1"/>
    <row r="54" ht="16.5" customHeight="1"/>
    <row r="56" ht="17.25" customHeight="1"/>
    <row r="72" ht="18.75" customHeight="1"/>
    <row r="83" ht="9.75" customHeight="1"/>
    <row r="93" ht="15" customHeight="1"/>
    <row r="94" ht="24.75" customHeight="1"/>
    <row r="103" ht="15.75" customHeight="1"/>
    <row r="104" ht="30.75" customHeight="1"/>
    <row r="112" ht="29.25" customHeight="1"/>
  </sheetData>
  <sheetProtection password="C47B" sheet="1"/>
  <mergeCells count="7">
    <mergeCell ref="B14:E14"/>
    <mergeCell ref="B18:E18"/>
    <mergeCell ref="B7:F7"/>
    <mergeCell ref="C8:F8"/>
    <mergeCell ref="C11:F11"/>
    <mergeCell ref="B10:F10"/>
    <mergeCell ref="B16:E16"/>
  </mergeCells>
  <dataValidations count="1">
    <dataValidation type="list" allowBlank="1" showInputMessage="1" showErrorMessage="1" sqref="C19:C25 C15 C17">
      <formula1>"copie, original"</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63" r:id="rId2"/>
  <headerFooter alignWithMargins="0">
    <oddFooter>&amp;L&amp;"Calibri,Italique"&amp;8Annexes techniques - Mesure 37.1.a&amp;R&amp;"Calibri,Italique"&amp;8V1.2 septembre 2017</oddFooter>
  </headerFooter>
  <legacyDrawing r:id="rId1"/>
</worksheet>
</file>

<file path=xl/worksheets/sheet8.xml><?xml version="1.0" encoding="utf-8"?>
<worksheet xmlns="http://schemas.openxmlformats.org/spreadsheetml/2006/main" xmlns:r="http://schemas.openxmlformats.org/officeDocument/2006/relationships">
  <sheetPr codeName="Feuil8">
    <tabColor indexed="50"/>
    <pageSetUpPr fitToPage="1"/>
  </sheetPr>
  <dimension ref="A1:I44"/>
  <sheetViews>
    <sheetView showGridLines="0" view="pageBreakPreview" zoomScaleSheetLayoutView="100" zoomScalePageLayoutView="10" workbookViewId="0" topLeftCell="A1">
      <selection activeCell="B6" sqref="B6"/>
    </sheetView>
  </sheetViews>
  <sheetFormatPr defaultColWidth="11.421875" defaultRowHeight="15"/>
  <cols>
    <col min="1" max="1" width="4.140625" style="0" customWidth="1"/>
    <col min="2" max="2" width="47.140625" style="0" customWidth="1"/>
    <col min="3" max="5" width="25.7109375" style="0" customWidth="1"/>
    <col min="6" max="6" width="17.28125" style="0" customWidth="1"/>
  </cols>
  <sheetData>
    <row r="1" spans="2:7" ht="30">
      <c r="B1" s="40" t="s">
        <v>47</v>
      </c>
      <c r="C1" s="40"/>
      <c r="D1" s="41"/>
      <c r="E1" s="6"/>
      <c r="F1" s="6"/>
      <c r="G1" s="6"/>
    </row>
    <row r="2" spans="2:7" ht="18">
      <c r="B2" s="42" t="s">
        <v>50</v>
      </c>
      <c r="C2" s="41"/>
      <c r="D2" s="42"/>
      <c r="E2" s="6"/>
      <c r="F2" s="6"/>
      <c r="G2" s="6"/>
    </row>
    <row r="3" spans="2:7" s="6" customFormat="1" ht="18">
      <c r="B3" s="127" t="str">
        <f>'ANXE-1-DEPENSES PREVI'!B3</f>
        <v>Mesure n°37.1.a - Aide à la conception et à la mise en œuvre des mesures de conservation et de coopération régionale</v>
      </c>
      <c r="C3" s="41"/>
      <c r="D3" s="41"/>
      <c r="E3" s="41"/>
      <c r="F3" s="41"/>
      <c r="G3" s="8"/>
    </row>
    <row r="4" spans="1:9" ht="15">
      <c r="A4" s="2"/>
      <c r="B4" s="337" t="str">
        <f>'ANXE-1-DEPENSES PREVI'!B4</f>
        <v>version 1.2 - septembre 2017</v>
      </c>
      <c r="C4" s="41"/>
      <c r="D4" s="6"/>
      <c r="E4" s="6"/>
      <c r="I4" s="18"/>
    </row>
    <row r="5" spans="2:4" s="6" customFormat="1" ht="18">
      <c r="B5" s="42"/>
      <c r="C5" s="41"/>
      <c r="D5" s="41"/>
    </row>
    <row r="6" spans="2:7" s="28" customFormat="1" ht="22.5" customHeight="1">
      <c r="B6" s="43" t="s">
        <v>75</v>
      </c>
      <c r="C6" s="31"/>
      <c r="D6" s="29"/>
      <c r="E6" s="21"/>
      <c r="F6" s="21"/>
      <c r="G6" s="22"/>
    </row>
    <row r="7" spans="2:4" s="80" customFormat="1" ht="38.25" customHeight="1">
      <c r="B7" s="394" t="s">
        <v>276</v>
      </c>
      <c r="D7" s="81"/>
    </row>
    <row r="8" spans="2:7" s="17" customFormat="1" ht="24.75" customHeight="1">
      <c r="B8" s="494" t="s">
        <v>0</v>
      </c>
      <c r="C8" s="501"/>
      <c r="D8" s="501"/>
      <c r="E8" s="499"/>
      <c r="F8" s="496"/>
      <c r="G8" s="22"/>
    </row>
    <row r="9" spans="2:7" s="17" customFormat="1" ht="24.75" customHeight="1">
      <c r="B9" s="128" t="s">
        <v>201</v>
      </c>
      <c r="C9" s="497" t="str">
        <f>IF('ANXE-1-DEPENSES PREVI'!$C$8=0,"Veuillez renseigner cette information à l'annexe 1",'ANXE-1-DEPENSES PREVI'!$C$8)</f>
        <v>Veuillez renseigner cette information à l'annexe 1</v>
      </c>
      <c r="D9" s="498"/>
      <c r="E9" s="499"/>
      <c r="F9" s="496"/>
      <c r="G9" s="22"/>
    </row>
    <row r="10" spans="2:7" s="17" customFormat="1" ht="12" customHeight="1">
      <c r="B10" s="3"/>
      <c r="C10" s="35"/>
      <c r="D10" s="35"/>
      <c r="E10" s="21"/>
      <c r="F10" s="21"/>
      <c r="G10" s="22"/>
    </row>
    <row r="11" spans="2:7" s="28" customFormat="1" ht="24.75" customHeight="1">
      <c r="B11" s="494" t="s">
        <v>33</v>
      </c>
      <c r="C11" s="501"/>
      <c r="D11" s="501"/>
      <c r="E11" s="499"/>
      <c r="F11" s="496"/>
      <c r="G11" s="65"/>
    </row>
    <row r="12" spans="2:7" s="17" customFormat="1" ht="24.75" customHeight="1">
      <c r="B12" s="128" t="s">
        <v>45</v>
      </c>
      <c r="C12" s="497" t="str">
        <f>IF('ANXE-1-DEPENSES PREVI'!$C$11=0,"Veuillez renseigner cette information à l'annexe 1",'ANXE-1-DEPENSES PREVI'!$C$11)</f>
        <v>Veuillez renseigner cette information à l'annexe 1</v>
      </c>
      <c r="D12" s="498"/>
      <c r="E12" s="499"/>
      <c r="F12" s="496"/>
      <c r="G12" s="22"/>
    </row>
    <row r="13" spans="2:7" s="17" customFormat="1" ht="12" customHeight="1">
      <c r="B13" s="400"/>
      <c r="C13" s="401"/>
      <c r="D13" s="402"/>
      <c r="E13" s="397"/>
      <c r="F13" s="21"/>
      <c r="G13" s="22"/>
    </row>
    <row r="14" spans="2:7" s="17" customFormat="1" ht="24.75" customHeight="1">
      <c r="B14" s="392" t="s">
        <v>277</v>
      </c>
      <c r="C14" s="393"/>
      <c r="D14" s="393"/>
      <c r="E14" s="393"/>
      <c r="F14" s="391"/>
      <c r="G14" s="22"/>
    </row>
    <row r="15" spans="2:7" s="17" customFormat="1" ht="24.75" customHeight="1">
      <c r="B15" s="403" t="s">
        <v>253</v>
      </c>
      <c r="C15" s="432" t="str">
        <f>IF('ANXE-1-DEPENSES PREVI'!$C$14=0,"Lorsque l'opération est portée par un partenariat, veuillez renseigner cette information à l'annexe 1",'ANXE-1-DEPENSES PREVI'!$C$14)</f>
        <v>Lorsque l'opération est portée par un partenariat, veuillez renseigner cette information à l'annexe 1</v>
      </c>
      <c r="D15" s="398"/>
      <c r="E15" s="398"/>
      <c r="F15" s="399"/>
      <c r="G15" s="22"/>
    </row>
    <row r="16" s="17" customFormat="1" ht="15" customHeight="1"/>
    <row r="17" spans="2:5" s="17" customFormat="1" ht="24.75" customHeight="1">
      <c r="B17" s="561" t="s">
        <v>283</v>
      </c>
      <c r="C17" s="562"/>
      <c r="D17" s="562"/>
      <c r="E17" s="562"/>
    </row>
    <row r="18" spans="2:5" s="17" customFormat="1" ht="24.75" customHeight="1">
      <c r="B18" s="59" t="s">
        <v>284</v>
      </c>
      <c r="C18" s="555"/>
      <c r="D18" s="555"/>
      <c r="E18" s="556"/>
    </row>
    <row r="19" spans="2:5" s="17" customFormat="1" ht="24.75" customHeight="1">
      <c r="B19" s="59" t="s">
        <v>72</v>
      </c>
      <c r="C19" s="557"/>
      <c r="D19" s="557"/>
      <c r="E19" s="556"/>
    </row>
    <row r="20" spans="2:5" s="17" customFormat="1" ht="15" customHeight="1">
      <c r="B20" s="70"/>
      <c r="C20" s="10"/>
      <c r="D20" s="10"/>
      <c r="E20" s="11"/>
    </row>
    <row r="21" spans="2:5" s="17" customFormat="1" ht="24.75" customHeight="1">
      <c r="B21" s="405"/>
      <c r="C21" s="406" t="s">
        <v>9</v>
      </c>
      <c r="D21" s="406" t="s">
        <v>10</v>
      </c>
      <c r="E21" s="406" t="s">
        <v>11</v>
      </c>
    </row>
    <row r="22" spans="2:5" s="17" customFormat="1" ht="24.75" customHeight="1">
      <c r="B22" s="407" t="s">
        <v>12</v>
      </c>
      <c r="C22" s="408"/>
      <c r="D22" s="408"/>
      <c r="E22" s="408"/>
    </row>
    <row r="23" spans="2:5" s="17" customFormat="1" ht="24.75" customHeight="1">
      <c r="B23" s="59" t="s">
        <v>13</v>
      </c>
      <c r="C23" s="187"/>
      <c r="D23" s="187"/>
      <c r="E23" s="187"/>
    </row>
    <row r="24" spans="2:5" s="17" customFormat="1" ht="24.75" customHeight="1">
      <c r="B24" s="59" t="s">
        <v>14</v>
      </c>
      <c r="C24" s="187"/>
      <c r="D24" s="187"/>
      <c r="E24" s="187"/>
    </row>
    <row r="25" spans="2:5" s="17" customFormat="1" ht="24.75" customHeight="1">
      <c r="B25" s="59" t="s">
        <v>15</v>
      </c>
      <c r="C25" s="187"/>
      <c r="D25" s="187"/>
      <c r="E25" s="187"/>
    </row>
    <row r="26" spans="2:5" s="17" customFormat="1" ht="24.75" customHeight="1">
      <c r="B26" s="59" t="s">
        <v>90</v>
      </c>
      <c r="C26" s="187"/>
      <c r="D26" s="187"/>
      <c r="E26" s="187"/>
    </row>
    <row r="27" spans="2:5" s="17" customFormat="1" ht="24.75" customHeight="1">
      <c r="B27" s="59" t="s">
        <v>91</v>
      </c>
      <c r="C27" s="187"/>
      <c r="D27" s="187"/>
      <c r="E27" s="187"/>
    </row>
    <row r="28" spans="2:5" s="17" customFormat="1" ht="24.75" customHeight="1">
      <c r="B28" s="59" t="s">
        <v>92</v>
      </c>
      <c r="C28" s="187"/>
      <c r="D28" s="187"/>
      <c r="E28" s="187"/>
    </row>
    <row r="29" spans="2:5" s="17" customFormat="1" ht="24.75" customHeight="1">
      <c r="B29" s="59" t="s">
        <v>93</v>
      </c>
      <c r="C29" s="187"/>
      <c r="D29" s="187"/>
      <c r="E29" s="187"/>
    </row>
    <row r="30" s="17" customFormat="1" ht="15" customHeight="1"/>
    <row r="31" spans="2:5" s="10" customFormat="1" ht="24.75" customHeight="1">
      <c r="B31" s="558" t="s">
        <v>56</v>
      </c>
      <c r="C31" s="559"/>
      <c r="D31" s="559"/>
      <c r="E31" s="560"/>
    </row>
    <row r="32" spans="2:8" s="10" customFormat="1" ht="33" customHeight="1">
      <c r="B32" s="59" t="s">
        <v>8</v>
      </c>
      <c r="C32" s="552" t="s">
        <v>7</v>
      </c>
      <c r="D32" s="553"/>
      <c r="E32" s="554"/>
      <c r="H32" s="12"/>
    </row>
    <row r="33" spans="2:5" s="10" customFormat="1" ht="33" customHeight="1">
      <c r="B33" s="59" t="s">
        <v>94</v>
      </c>
      <c r="C33" s="555"/>
      <c r="D33" s="555"/>
      <c r="E33" s="556"/>
    </row>
    <row r="34" spans="2:5" s="10" customFormat="1" ht="33" customHeight="1">
      <c r="B34" s="59" t="s">
        <v>72</v>
      </c>
      <c r="C34" s="557"/>
      <c r="D34" s="557"/>
      <c r="E34" s="556"/>
    </row>
    <row r="35" spans="2:5" s="10" customFormat="1" ht="15">
      <c r="B35" s="70"/>
      <c r="E35" s="11"/>
    </row>
    <row r="36" spans="2:6" s="10" customFormat="1" ht="27" customHeight="1">
      <c r="B36" s="44"/>
      <c r="C36" s="61" t="s">
        <v>9</v>
      </c>
      <c r="D36" s="69" t="s">
        <v>10</v>
      </c>
      <c r="E36" s="61" t="s">
        <v>11</v>
      </c>
      <c r="F36" s="72"/>
    </row>
    <row r="37" spans="2:5" s="10" customFormat="1" ht="24.75" customHeight="1">
      <c r="B37" s="59" t="s">
        <v>12</v>
      </c>
      <c r="C37" s="187"/>
      <c r="D37" s="187"/>
      <c r="E37" s="187"/>
    </row>
    <row r="38" spans="2:5" s="10" customFormat="1" ht="24.75" customHeight="1">
      <c r="B38" s="59" t="s">
        <v>13</v>
      </c>
      <c r="C38" s="187"/>
      <c r="D38" s="187"/>
      <c r="E38" s="187"/>
    </row>
    <row r="39" spans="2:5" s="10" customFormat="1" ht="24.75" customHeight="1">
      <c r="B39" s="59" t="s">
        <v>14</v>
      </c>
      <c r="C39" s="187"/>
      <c r="D39" s="187"/>
      <c r="E39" s="187"/>
    </row>
    <row r="40" spans="2:5" s="10" customFormat="1" ht="24.75" customHeight="1">
      <c r="B40" s="59" t="s">
        <v>15</v>
      </c>
      <c r="C40" s="187"/>
      <c r="D40" s="187"/>
      <c r="E40" s="187"/>
    </row>
    <row r="41" spans="2:5" s="10" customFormat="1" ht="24.75" customHeight="1">
      <c r="B41" s="59" t="s">
        <v>90</v>
      </c>
      <c r="C41" s="187"/>
      <c r="D41" s="187"/>
      <c r="E41" s="187"/>
    </row>
    <row r="42" spans="2:5" s="10" customFormat="1" ht="24.75" customHeight="1">
      <c r="B42" s="59" t="s">
        <v>91</v>
      </c>
      <c r="C42" s="187"/>
      <c r="D42" s="187"/>
      <c r="E42" s="187"/>
    </row>
    <row r="43" spans="2:5" s="10" customFormat="1" ht="24.75" customHeight="1">
      <c r="B43" s="59" t="s">
        <v>92</v>
      </c>
      <c r="C43" s="187"/>
      <c r="D43" s="187"/>
      <c r="E43" s="187"/>
    </row>
    <row r="44" spans="2:5" s="10" customFormat="1" ht="24.75" customHeight="1">
      <c r="B44" s="59" t="s">
        <v>93</v>
      </c>
      <c r="C44" s="187"/>
      <c r="D44" s="187"/>
      <c r="E44" s="187"/>
    </row>
    <row r="45" ht="15.75" customHeight="1"/>
    <row r="46" ht="21" customHeight="1"/>
    <row r="47" ht="17.25" customHeight="1"/>
    <row r="60" ht="24.75" customHeight="1"/>
    <row r="62" ht="14.25" customHeight="1"/>
    <row r="67" ht="16.5" customHeight="1"/>
    <row r="68" ht="16.5" customHeight="1"/>
    <row r="70" ht="17.25" customHeight="1"/>
    <row r="86" ht="18.75" customHeight="1"/>
    <row r="97" ht="9.75" customHeight="1"/>
    <row r="107" ht="15" customHeight="1"/>
    <row r="108" ht="24.75" customHeight="1"/>
    <row r="117" ht="15.75" customHeight="1"/>
    <row r="118" ht="30.75" customHeight="1"/>
    <row r="126" ht="29.25" customHeight="1"/>
  </sheetData>
  <sheetProtection password="C47B" sheet="1"/>
  <mergeCells count="13">
    <mergeCell ref="B14:F14"/>
    <mergeCell ref="C15:F15"/>
    <mergeCell ref="C19:E19"/>
    <mergeCell ref="B17:E17"/>
    <mergeCell ref="C18:E18"/>
    <mergeCell ref="C32:E32"/>
    <mergeCell ref="C33:E33"/>
    <mergeCell ref="C34:E34"/>
    <mergeCell ref="B31:E31"/>
    <mergeCell ref="C12:F12"/>
    <mergeCell ref="C9:F9"/>
    <mergeCell ref="B11:F11"/>
    <mergeCell ref="B8:F8"/>
  </mergeCells>
  <dataValidations count="3">
    <dataValidation type="decimal" operator="greaterThanOrEqual" allowBlank="1" showInputMessage="1" showErrorMessage="1" sqref="C37:E44">
      <formula1>-5000000</formula1>
    </dataValidation>
    <dataValidation type="date" operator="greaterThan" allowBlank="1" showInputMessage="1" showErrorMessage="1" sqref="C34:D34">
      <formula1>1</formula1>
    </dataValidation>
    <dataValidation type="whole" operator="greaterThanOrEqual" allowBlank="1" showInputMessage="1" showErrorMessage="1" sqref="C33:D33">
      <formula1>0</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alignWithMargins="0">
    <oddFooter>&amp;L&amp;"Calibri,Italique"&amp;8Annexes techniques - Mesure 37.1.a&amp;R&amp;"Calibri,Italique"&amp;8V1.2 septembre 2017</oddFooter>
  </headerFooter>
</worksheet>
</file>

<file path=xl/worksheets/sheet9.xml><?xml version="1.0" encoding="utf-8"?>
<worksheet xmlns="http://schemas.openxmlformats.org/spreadsheetml/2006/main" xmlns:r="http://schemas.openxmlformats.org/officeDocument/2006/relationships">
  <sheetPr codeName="Feuil9">
    <pageSetUpPr fitToPage="1"/>
  </sheetPr>
  <dimension ref="A1:I32"/>
  <sheetViews>
    <sheetView showGridLines="0" view="pageBreakPreview" zoomScaleNormal="85" zoomScaleSheetLayoutView="100" zoomScalePageLayoutView="10" workbookViewId="0" topLeftCell="A1">
      <selection activeCell="C16" sqref="C16:D16"/>
    </sheetView>
  </sheetViews>
  <sheetFormatPr defaultColWidth="11.421875" defaultRowHeight="15"/>
  <cols>
    <col min="1" max="1" width="3.28125" style="0" customWidth="1"/>
    <col min="2" max="2" width="54.140625" style="0" customWidth="1"/>
    <col min="3" max="3" width="74.57421875" style="0" customWidth="1"/>
    <col min="4" max="4" width="34.8515625" style="0" customWidth="1"/>
    <col min="5" max="5" width="20.421875" style="0" bestFit="1" customWidth="1"/>
  </cols>
  <sheetData>
    <row r="1" spans="2:5" ht="30">
      <c r="B1" s="40" t="s">
        <v>47</v>
      </c>
      <c r="C1" s="40"/>
      <c r="D1" s="6"/>
      <c r="E1" s="6"/>
    </row>
    <row r="2" spans="2:5" ht="18">
      <c r="B2" s="42" t="s">
        <v>50</v>
      </c>
      <c r="C2" s="41"/>
      <c r="D2" s="6"/>
      <c r="E2" s="6"/>
    </row>
    <row r="3" spans="2:7" s="6" customFormat="1" ht="18">
      <c r="B3" s="127" t="str">
        <f>'ANXE-1-DEPENSES PREVI'!B3</f>
        <v>Mesure n°37.1.a - Aide à la conception et à la mise en œuvre des mesures de conservation et de coopération régionale</v>
      </c>
      <c r="C3" s="41"/>
      <c r="D3" s="41"/>
      <c r="E3" s="41"/>
      <c r="F3" s="41"/>
      <c r="G3" s="8"/>
    </row>
    <row r="4" spans="1:9" ht="15">
      <c r="A4" s="2"/>
      <c r="B4" s="337" t="str">
        <f>'ANXE-1-DEPENSES PREVI'!B4</f>
        <v>version 1.2 - septembre 2017</v>
      </c>
      <c r="C4" s="41"/>
      <c r="D4" s="6"/>
      <c r="E4" s="6"/>
      <c r="I4" s="18"/>
    </row>
    <row r="5" spans="2:8" ht="18">
      <c r="B5" s="42"/>
      <c r="C5" s="41"/>
      <c r="D5" s="6"/>
      <c r="E5" s="6"/>
      <c r="F5" s="6"/>
      <c r="G5" s="6"/>
      <c r="H5" s="6"/>
    </row>
    <row r="6" spans="2:8" ht="26.25">
      <c r="B6" s="43" t="s">
        <v>73</v>
      </c>
      <c r="C6" s="31"/>
      <c r="D6" s="21"/>
      <c r="E6" s="21"/>
      <c r="F6" s="28"/>
      <c r="G6" s="28"/>
      <c r="H6" s="28"/>
    </row>
    <row r="7" spans="2:8" ht="45" customHeight="1">
      <c r="B7" s="394" t="s">
        <v>282</v>
      </c>
      <c r="C7" s="31"/>
      <c r="D7" s="21"/>
      <c r="E7" s="21"/>
      <c r="F7" s="28"/>
      <c r="G7" s="28"/>
      <c r="H7" s="28"/>
    </row>
    <row r="8" spans="2:3" ht="24.75" customHeight="1">
      <c r="B8" s="494" t="s">
        <v>0</v>
      </c>
      <c r="C8" s="516"/>
    </row>
    <row r="9" spans="2:3" ht="24.75" customHeight="1">
      <c r="B9" s="125" t="s">
        <v>201</v>
      </c>
      <c r="C9" s="123" t="str">
        <f>IF('ANXE-1-DEPENSES PREVI'!$C$8=0,"Veuillez renseigner cette information à l'annexe 1",'ANXE-1-DEPENSES PREVI'!$C$8)</f>
        <v>Veuillez renseigner cette information à l'annexe 1</v>
      </c>
    </row>
    <row r="10" spans="2:3" ht="12" customHeight="1">
      <c r="B10" s="3"/>
      <c r="C10" s="35"/>
    </row>
    <row r="11" spans="2:5" s="10" customFormat="1" ht="24.75" customHeight="1">
      <c r="B11" s="494" t="s">
        <v>33</v>
      </c>
      <c r="C11" s="516"/>
      <c r="E11" s="12"/>
    </row>
    <row r="12" spans="2:3" ht="24.75" customHeight="1">
      <c r="B12" s="125" t="s">
        <v>45</v>
      </c>
      <c r="C12" s="124" t="str">
        <f>IF('ANXE-1-DEPENSES PREVI'!$C$11=0,"Veuillez renseigner cette information à l'annexe 1",'ANXE-1-DEPENSES PREVI'!$C$11)</f>
        <v>Veuillez renseigner cette information à l'annexe 1</v>
      </c>
    </row>
    <row r="13" ht="14.25" customHeight="1">
      <c r="C13" s="67"/>
    </row>
    <row r="14" spans="2:4" ht="22.5" customHeight="1">
      <c r="B14" s="558" t="s">
        <v>70</v>
      </c>
      <c r="C14" s="567"/>
      <c r="D14" s="492"/>
    </row>
    <row r="15" spans="2:4" ht="100.5" customHeight="1">
      <c r="B15" s="121" t="s">
        <v>212</v>
      </c>
      <c r="C15" s="570"/>
      <c r="D15" s="571"/>
    </row>
    <row r="16" spans="2:4" ht="187.5" customHeight="1">
      <c r="B16" s="568" t="s">
        <v>60</v>
      </c>
      <c r="C16" s="570"/>
      <c r="D16" s="571"/>
    </row>
    <row r="17" spans="2:4" ht="176.25" customHeight="1">
      <c r="B17" s="569"/>
      <c r="C17" s="563"/>
      <c r="D17" s="564"/>
    </row>
    <row r="18" spans="2:4" ht="100.5" customHeight="1">
      <c r="B18" s="121" t="s">
        <v>213</v>
      </c>
      <c r="C18" s="570"/>
      <c r="D18" s="571"/>
    </row>
    <row r="19" spans="1:4" ht="13.5" customHeight="1">
      <c r="A19" s="1"/>
      <c r="B19" s="119"/>
      <c r="C19" s="111"/>
      <c r="D19" s="112"/>
    </row>
    <row r="20" spans="2:4" ht="22.5" customHeight="1">
      <c r="B20" s="558" t="s">
        <v>62</v>
      </c>
      <c r="C20" s="567"/>
      <c r="D20" s="492"/>
    </row>
    <row r="21" spans="2:4" ht="315" customHeight="1">
      <c r="B21" s="121" t="s">
        <v>61</v>
      </c>
      <c r="C21" s="565"/>
      <c r="D21" s="566"/>
    </row>
    <row r="22" ht="18" customHeight="1"/>
    <row r="23" spans="2:4" ht="37.5" customHeight="1">
      <c r="B23" s="199" t="s">
        <v>238</v>
      </c>
      <c r="C23" s="363" t="s">
        <v>43</v>
      </c>
      <c r="D23" s="359" t="s">
        <v>237</v>
      </c>
    </row>
    <row r="24" spans="2:5" ht="36" customHeight="1">
      <c r="B24" s="356" t="s">
        <v>231</v>
      </c>
      <c r="C24" s="364"/>
      <c r="D24" s="360"/>
      <c r="E24" s="355"/>
    </row>
    <row r="25" spans="2:4" ht="36" customHeight="1">
      <c r="B25" s="357" t="s">
        <v>232</v>
      </c>
      <c r="C25" s="365"/>
      <c r="D25" s="361"/>
    </row>
    <row r="26" spans="2:4" ht="36" customHeight="1">
      <c r="B26" s="357" t="s">
        <v>233</v>
      </c>
      <c r="C26" s="366"/>
      <c r="D26" s="361"/>
    </row>
    <row r="27" spans="2:4" ht="36" customHeight="1">
      <c r="B27" s="357" t="s">
        <v>234</v>
      </c>
      <c r="C27" s="367"/>
      <c r="D27" s="361"/>
    </row>
    <row r="28" spans="2:4" ht="49.5" customHeight="1">
      <c r="B28" s="357" t="s">
        <v>230</v>
      </c>
      <c r="C28" s="365"/>
      <c r="D28" s="361"/>
    </row>
    <row r="29" spans="2:4" ht="49.5" customHeight="1">
      <c r="B29" s="357" t="s">
        <v>228</v>
      </c>
      <c r="C29" s="366"/>
      <c r="D29" s="361"/>
    </row>
    <row r="30" spans="2:4" ht="36" customHeight="1">
      <c r="B30" s="357" t="s">
        <v>229</v>
      </c>
      <c r="C30" s="365"/>
      <c r="D30" s="361"/>
    </row>
    <row r="31" spans="2:4" ht="36" customHeight="1">
      <c r="B31" s="357" t="s">
        <v>235</v>
      </c>
      <c r="C31" s="367"/>
      <c r="D31" s="361"/>
    </row>
    <row r="32" spans="2:4" ht="36" customHeight="1">
      <c r="B32" s="358" t="s">
        <v>236</v>
      </c>
      <c r="C32" s="368"/>
      <c r="D32" s="362"/>
    </row>
    <row r="33" ht="14.25" customHeight="1"/>
    <row r="38" ht="16.5" customHeight="1"/>
    <row r="39" ht="16.5" customHeight="1"/>
    <row r="41" ht="17.25" customHeight="1"/>
    <row r="57" ht="18.75" customHeight="1"/>
    <row r="68" ht="9.75" customHeight="1"/>
    <row r="78" ht="15" customHeight="1"/>
    <row r="79" ht="24.75" customHeight="1"/>
    <row r="88" ht="15.75" customHeight="1"/>
    <row r="89" ht="30.75" customHeight="1"/>
    <row r="97" ht="29.25" customHeight="1"/>
  </sheetData>
  <sheetProtection password="C47B" sheet="1"/>
  <mergeCells count="10">
    <mergeCell ref="C17:D17"/>
    <mergeCell ref="B8:C8"/>
    <mergeCell ref="B11:C11"/>
    <mergeCell ref="C21:D21"/>
    <mergeCell ref="B14:D14"/>
    <mergeCell ref="B20:D20"/>
    <mergeCell ref="B16:B17"/>
    <mergeCell ref="C16:D16"/>
    <mergeCell ref="C15:D15"/>
    <mergeCell ref="C18:D18"/>
  </mergeCells>
  <dataValidations count="1">
    <dataValidation type="list" allowBlank="1" showInputMessage="1" showErrorMessage="1" sqref="C31:C32">
      <formula1>"oui,non"</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scale="41" r:id="rId1"/>
  <headerFooter alignWithMargins="0">
    <oddFooter>&amp;L&amp;"Calibri,Italique"&amp;8Annexes techniques - Mesure 37.1.a&amp;R&amp;"Calibri,Italique"&amp;8V1.2 septembre 2017</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DE PONTBRIAND</cp:lastModifiedBy>
  <cp:lastPrinted>2016-12-08T12:55:06Z</cp:lastPrinted>
  <dcterms:created xsi:type="dcterms:W3CDTF">2015-01-19T16:29:54Z</dcterms:created>
  <dcterms:modified xsi:type="dcterms:W3CDTF">2017-09-21T14:26:36Z</dcterms:modified>
  <cp:category/>
  <cp:version/>
  <cp:contentType/>
  <cp:contentStatus/>
</cp:coreProperties>
</file>