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40" yWindow="3045" windowWidth="20490" windowHeight="6930" tabRatio="771" activeTab="0"/>
  </bookViews>
  <sheets>
    <sheet name="NOTICE" sheetId="1" r:id="rId1"/>
    <sheet name="ANXE-1-DEPENSES PREVI" sheetId="2" r:id="rId2"/>
    <sheet name="ANXE-2-RESSOURCES PREVI" sheetId="3" r:id="rId3"/>
    <sheet name="ANXE-3-AIDES-PUBLIQUES" sheetId="4" r:id="rId4"/>
    <sheet name="ANXE-4-INDICATEURS" sheetId="5" r:id="rId5"/>
    <sheet name="ANXE-5-PIECES_COMPLEMENTAIR" sheetId="6" r:id="rId6"/>
    <sheet name="ANXE-6-INFO-ENTREP-GROUPE" sheetId="7" r:id="rId7"/>
    <sheet name="ANXE-7-DESCRIPTIF DE L'OP" sheetId="8" r:id="rId8"/>
    <sheet name="PLAN D'ENTREPRISE" sheetId="9" r:id="rId9"/>
    <sheet name="Récapitulatif SI" sheetId="10" state="hidden" r:id="rId10"/>
    <sheet name="Contrôles" sheetId="11" state="hidden" r:id="rId11"/>
    <sheet name="Référentiels" sheetId="12" state="hidden" r:id="rId12"/>
  </sheets>
  <externalReferences>
    <externalReference r:id="rId15"/>
    <externalReference r:id="rId16"/>
    <externalReference r:id="rId17"/>
  </externalReferences>
  <definedNames>
    <definedName name="_xlfn.IFERROR" hidden="1">#NAME?</definedName>
    <definedName name="_xlfn_IFERROR">NA()</definedName>
    <definedName name="Code_Sites_Dossier" localSheetId="3">'ANXE-3-AIDES-PUBLIQUES'!#REF!</definedName>
    <definedName name="Code_Sites_Dossier" localSheetId="4">'[3]ANXE-5-PIECES_COMPLEMENTAIRES'!#REF!</definedName>
    <definedName name="Code_Sites_Dossier" localSheetId="5">'ANXE-5-PIECES_COMPLEMENTAIR'!#REF!</definedName>
    <definedName name="Code_Sites_Dossier" localSheetId="6">#REF!</definedName>
    <definedName name="Code_Sites_Dossier" localSheetId="0">#REF!</definedName>
    <definedName name="Code_Sites_Dossier" localSheetId="8">#REF!</definedName>
    <definedName name="Code_Sites_Dossier">#REF!</definedName>
    <definedName name="Financeurs" localSheetId="3">'ANXE-3-AIDES-PUBLIQUES'!#REF!</definedName>
    <definedName name="Financeurs" localSheetId="4">'[3]ANXE-5-PIECES_COMPLEMENTAIRES'!#REF!</definedName>
    <definedName name="Financeurs" localSheetId="5">'ANXE-5-PIECES_COMPLEMENTAIR'!#REF!</definedName>
    <definedName name="Financeurs" localSheetId="6">#REF!</definedName>
    <definedName name="Financeurs" localSheetId="0">#REF!</definedName>
    <definedName name="Financeurs" localSheetId="8">#REF!</definedName>
    <definedName name="Financeurs">#REF!</definedName>
    <definedName name="_xlnm.Print_Titles" localSheetId="4">'ANXE-4-INDICATEURS'!$6:$12</definedName>
    <definedName name="_xlnm.Print_Titles" localSheetId="5">'ANXE-5-PIECES_COMPLEMENTAIR'!$6:$12</definedName>
    <definedName name="_xlnm.Print_Titles" localSheetId="6">'ANXE-6-INFO-ENTREP-GROUPE'!$6:$12</definedName>
    <definedName name="_xlnm.Print_Titles" localSheetId="7">'ANXE-7-DESCRIPTIF DE L''OP'!$6:$12</definedName>
    <definedName name="_xlnm.Print_Titles" localSheetId="0">'NOTICE'!$6:$11</definedName>
    <definedName name="Liste1" localSheetId="3">'ANXE-3-AIDES-PUBLIQUES'!#REF!</definedName>
    <definedName name="Liste1" localSheetId="4">'[3]ANXE-5-PIECES_COMPLEMENTAIRES'!#REF!</definedName>
    <definedName name="Liste1" localSheetId="5">'ANXE-5-PIECES_COMPLEMENTAIR'!#REF!</definedName>
    <definedName name="Liste1" localSheetId="6">#REF!</definedName>
    <definedName name="Liste1" localSheetId="0">#REF!</definedName>
    <definedName name="Liste1" localSheetId="8">#REF!</definedName>
    <definedName name="Liste1">#REF!</definedName>
    <definedName name="Liste2" localSheetId="3">'ANXE-3-AIDES-PUBLIQUES'!#REF!</definedName>
    <definedName name="Liste2" localSheetId="4">'[3]ANXE-5-PIECES_COMPLEMENTAIRES'!#REF!</definedName>
    <definedName name="Liste2" localSheetId="5">'ANXE-5-PIECES_COMPLEMENTAIR'!#REF!</definedName>
    <definedName name="Liste2" localSheetId="6">#REF!</definedName>
    <definedName name="Liste2" localSheetId="0">#REF!</definedName>
    <definedName name="Liste2" localSheetId="8">#REF!</definedName>
    <definedName name="Liste2">#REF!</definedName>
    <definedName name="Missions" localSheetId="3">'ANXE-3-AIDES-PUBLIQUES'!#REF!</definedName>
    <definedName name="Missions" localSheetId="4">'[3]ANXE-5-PIECES_COMPLEMENTAIRES'!#REF!</definedName>
    <definedName name="Missions" localSheetId="5">'ANXE-5-PIECES_COMPLEMENTAIR'!#REF!</definedName>
    <definedName name="Missions" localSheetId="6">#REF!</definedName>
    <definedName name="Missions" localSheetId="0">#REF!</definedName>
    <definedName name="Missions" localSheetId="8">#REF!</definedName>
    <definedName name="Missions">#REF!</definedName>
    <definedName name="Modalité" localSheetId="3">'ANXE-3-AIDES-PUBLIQUES'!#REF!</definedName>
    <definedName name="Modalité" localSheetId="4">'[3]ANXE-5-PIECES_COMPLEMENTAIRES'!#REF!</definedName>
    <definedName name="Modalité" localSheetId="5">'ANXE-5-PIECES_COMPLEMENTAIR'!#REF!</definedName>
    <definedName name="Modalité" localSheetId="6">#REF!</definedName>
    <definedName name="Modalité" localSheetId="0">#REF!</definedName>
    <definedName name="Modalité" localSheetId="8">#REF!</definedName>
    <definedName name="Modalité">#REF!</definedName>
    <definedName name="ouinon">'[2]BASE DE DONNEES'!$B$1:$B$2</definedName>
    <definedName name="Poste" localSheetId="3">'ANXE-3-AIDES-PUBLIQUES'!#REF!</definedName>
    <definedName name="Poste" localSheetId="4">'[3]ANXE-5-PIECES_COMPLEMENTAIRES'!#REF!</definedName>
    <definedName name="Poste" localSheetId="5">'ANXE-5-PIECES_COMPLEMENTAIR'!#REF!</definedName>
    <definedName name="Poste" localSheetId="6">#REF!</definedName>
    <definedName name="Poste" localSheetId="0">#REF!</definedName>
    <definedName name="Poste" localSheetId="8">#REF!</definedName>
    <definedName name="Poste">#REF!</definedName>
    <definedName name="Régions" localSheetId="3">'ANXE-3-AIDES-PUBLIQUES'!#REF!</definedName>
    <definedName name="Régions" localSheetId="4">'[3]ANXE-5-PIECES_COMPLEMENTAIRES'!#REF!</definedName>
    <definedName name="Régions" localSheetId="5">'ANXE-5-PIECES_COMPLEMENTAIR'!#REF!</definedName>
    <definedName name="Régions" localSheetId="6">#REF!</definedName>
    <definedName name="Régions" localSheetId="0">#REF!</definedName>
    <definedName name="Régions" localSheetId="8">#REF!</definedName>
    <definedName name="Régions">#REF!</definedName>
    <definedName name="Statut_Juridique" localSheetId="3">'ANXE-3-AIDES-PUBLIQUES'!#REF!</definedName>
    <definedName name="Statut_Juridique" localSheetId="4">'[3]ANXE-5-PIECES_COMPLEMENTAIRES'!#REF!</definedName>
    <definedName name="Statut_Juridique" localSheetId="5">'ANXE-5-PIECES_COMPLEMENTAIR'!#REF!</definedName>
    <definedName name="Statut_Juridique" localSheetId="6">#REF!</definedName>
    <definedName name="Statut_Juridique" localSheetId="0">#REF!</definedName>
    <definedName name="Statut_Juridique" localSheetId="8">#REF!</definedName>
    <definedName name="Statut_Juridique">#REF!</definedName>
    <definedName name="Unité" localSheetId="3">'ANXE-3-AIDES-PUBLIQUES'!#REF!</definedName>
    <definedName name="Unité" localSheetId="4">'[3]ANXE-5-PIECES_COMPLEMENTAIRES'!#REF!</definedName>
    <definedName name="Unité" localSheetId="5">'ANXE-5-PIECES_COMPLEMENTAIR'!#REF!</definedName>
    <definedName name="Unité" localSheetId="6">#REF!</definedName>
    <definedName name="Unité" localSheetId="0">#REF!</definedName>
    <definedName name="Unité" localSheetId="8">#REF!</definedName>
    <definedName name="Unité">#REF!</definedName>
    <definedName name="_xlnm.Print_Area" localSheetId="1">'ANXE-1-DEPENSES PREVI'!$B$1:$H$112</definedName>
    <definedName name="_xlnm.Print_Area" localSheetId="2">'ANXE-2-RESSOURCES PREVI'!$B$1:$H$98</definedName>
    <definedName name="_xlnm.Print_Area" localSheetId="3">'ANXE-3-AIDES-PUBLIQUES'!$B$1:$I$48</definedName>
    <definedName name="_xlnm.Print_Area" localSheetId="4">'ANXE-4-INDICATEURS'!$B$1:$H$28</definedName>
    <definedName name="_xlnm.Print_Area" localSheetId="5">'ANXE-5-PIECES_COMPLEMENTAIR'!$B$1:$F$32</definedName>
    <definedName name="_xlnm.Print_Area" localSheetId="6">'ANXE-6-INFO-ENTREP-GROUPE'!$B$1:$I$36</definedName>
    <definedName name="_xlnm.Print_Area" localSheetId="7">'ANXE-7-DESCRIPTIF DE L''OP'!$B$1:$D$19</definedName>
    <definedName name="_xlnm.Print_Area" localSheetId="0">'NOTICE'!$A$1:$I$31</definedName>
    <definedName name="_xlnm.Print_Area" localSheetId="8">'PLAN D''ENTREPRISE'!$B$1:$E$104</definedName>
  </definedNames>
  <calcPr fullCalcOnLoad="1"/>
</workbook>
</file>

<file path=xl/sharedStrings.xml><?xml version="1.0" encoding="utf-8"?>
<sst xmlns="http://schemas.openxmlformats.org/spreadsheetml/2006/main" count="573" uniqueCount="358">
  <si>
    <t>N° dans le fichier de la flotte de l'Union (CFR)</t>
  </si>
  <si>
    <t>copie</t>
  </si>
  <si>
    <t>Acte de francisation du navire</t>
  </si>
  <si>
    <t>L'opération est exclusivement liée à la petite pêche côtière</t>
  </si>
  <si>
    <t>Fiche navire</t>
  </si>
  <si>
    <t>PLAN D'ENTREPRISE</t>
  </si>
  <si>
    <t xml:space="preserve">Le plan d'entreprise démontre la faisabilité technique du projet, sa rentabilité et sa faisabilité financière. </t>
  </si>
  <si>
    <t>Situation actuelle de l'entreprise</t>
  </si>
  <si>
    <t>Points forts</t>
  </si>
  <si>
    <t>Points faibles</t>
  </si>
  <si>
    <t>Type de pêche et métier pratiqué</t>
  </si>
  <si>
    <t>Liste des espèces pêchées (et production annuelle chiffrée)</t>
  </si>
  <si>
    <t>Liste du matériel/équipement/moyens de production</t>
  </si>
  <si>
    <t>Nombre de membres d'équipage</t>
  </si>
  <si>
    <t>Liste des circuits de commercialisation (et production annuelle chiffrée)</t>
  </si>
  <si>
    <t>Existence de labels de qualité et modes de valorisation des produits</t>
  </si>
  <si>
    <t>Résultats économiques des 3 derniers exercices</t>
  </si>
  <si>
    <t xml:space="preserve">Précisez l'année: </t>
  </si>
  <si>
    <t>Chiffre d'affaires</t>
  </si>
  <si>
    <t>Achats de consommables</t>
  </si>
  <si>
    <t>marchandises</t>
  </si>
  <si>
    <t>emballage</t>
  </si>
  <si>
    <t>carburant et lubrifiant</t>
  </si>
  <si>
    <t>glace</t>
  </si>
  <si>
    <t>vivres</t>
  </si>
  <si>
    <t>fournitures diverses</t>
  </si>
  <si>
    <t>autres</t>
  </si>
  <si>
    <t>Charges fixes</t>
  </si>
  <si>
    <t>frais de location</t>
  </si>
  <si>
    <t>frais généraux</t>
  </si>
  <si>
    <t>entretien et réparation</t>
  </si>
  <si>
    <t>assurances</t>
  </si>
  <si>
    <t>frais de commercialisation</t>
  </si>
  <si>
    <t>taxes (domaniale, autres)</t>
  </si>
  <si>
    <r>
      <t>Frais de personnel</t>
    </r>
    <r>
      <rPr>
        <sz val="10"/>
        <color indexed="8"/>
        <rFont val="Arial"/>
        <family val="2"/>
      </rPr>
      <t>, dont:</t>
    </r>
  </si>
  <si>
    <t>salaires</t>
  </si>
  <si>
    <t>rémunération du patron/des associés</t>
  </si>
  <si>
    <t>charges sociales des salariés</t>
  </si>
  <si>
    <t>cotisations sociales du patron/des associés</t>
  </si>
  <si>
    <t>frais financiers</t>
  </si>
  <si>
    <t>dotation aux amortissements</t>
  </si>
  <si>
    <t>subvention investissement répartie sur la durée d’amortissement</t>
  </si>
  <si>
    <t>produits/charges exceptionnels</t>
  </si>
  <si>
    <t>impôts sur le bénéfice</t>
  </si>
  <si>
    <t>Grandes lignes du projet de développement de l'entreprise</t>
  </si>
  <si>
    <t xml:space="preserve">Objectifs de développement de l’entreprise </t>
  </si>
  <si>
    <t>Positionnement stratégique de l'entreprise à moyen terme</t>
  </si>
  <si>
    <t>Résultats chiffrés à atteindre d'ici 3 à 5 ans</t>
  </si>
  <si>
    <t>Plan d'actions à 3 ans</t>
  </si>
  <si>
    <t>Actions envisagées</t>
  </si>
  <si>
    <t>Investissements prévus</t>
  </si>
  <si>
    <t>Coût estimatif</t>
  </si>
  <si>
    <t>Type de pêche et métier pratiqués</t>
  </si>
  <si>
    <t>Espèces pêchées</t>
  </si>
  <si>
    <t>Equipement et moyens de production</t>
  </si>
  <si>
    <t>Membres d'équipage</t>
  </si>
  <si>
    <t>Circuits de commercialisation</t>
  </si>
  <si>
    <t>Labels de qualité et modes de valorisation des produits</t>
  </si>
  <si>
    <t xml:space="preserve">Résultats économiques </t>
  </si>
  <si>
    <t>Résultats économiques prévisionnels</t>
  </si>
  <si>
    <t>Année N</t>
  </si>
  <si>
    <t>Année N+1</t>
  </si>
  <si>
    <t>Année N+2</t>
  </si>
  <si>
    <t>Analyse des risques</t>
  </si>
  <si>
    <t>Evaluation des risques sur la réalisation du chiffre d'affaires prévisionnel</t>
  </si>
  <si>
    <t>Evaluation des risques de dépassement des charges</t>
  </si>
  <si>
    <t>Fait à :</t>
  </si>
  <si>
    <t xml:space="preserve">Le : </t>
  </si>
  <si>
    <r>
      <t>Valeur ajoutée</t>
    </r>
    <r>
      <rPr>
        <i/>
        <sz val="9"/>
        <color indexed="23"/>
        <rFont val="Arial"/>
        <family val="2"/>
      </rPr>
      <t xml:space="preserve"> (= chiffre d'affaires - achats - charges)</t>
    </r>
  </si>
  <si>
    <r>
      <t>Excédent brut d'exploitation</t>
    </r>
    <r>
      <rPr>
        <sz val="10"/>
        <color indexed="8"/>
        <rFont val="Arial"/>
        <family val="2"/>
      </rPr>
      <t xml:space="preserve"> </t>
    </r>
    <r>
      <rPr>
        <i/>
        <sz val="9"/>
        <color indexed="23"/>
        <rFont val="Arial"/>
        <family val="2"/>
      </rPr>
      <t>(= valeur ajoutée - taxes - frais de personnel)</t>
    </r>
  </si>
  <si>
    <r>
      <t>Résultat brut</t>
    </r>
    <r>
      <rPr>
        <sz val="10"/>
        <color indexed="8"/>
        <rFont val="Arial"/>
        <family val="2"/>
      </rPr>
      <t xml:space="preserve"> </t>
    </r>
    <r>
      <rPr>
        <i/>
        <sz val="9"/>
        <color indexed="23"/>
        <rFont val="Arial"/>
        <family val="2"/>
      </rPr>
      <t>(=excédent brut d'exploitation - frais financiers - dotation aux amortissements)</t>
    </r>
  </si>
  <si>
    <r>
      <t>Résultat net</t>
    </r>
    <r>
      <rPr>
        <sz val="10"/>
        <color indexed="8"/>
        <rFont val="Arial"/>
        <family val="2"/>
      </rPr>
      <t xml:space="preserve"> </t>
    </r>
    <r>
      <rPr>
        <i/>
        <sz val="10"/>
        <color indexed="23"/>
        <rFont val="Arial"/>
        <family val="2"/>
      </rPr>
      <t>(= résultat brut - subventions - impôts sur le bénéfice)</t>
    </r>
  </si>
  <si>
    <t>Plan d’entreprise</t>
  </si>
  <si>
    <t>Document permettant de justifier que le navire de pêche est bien enregistré comme étant en activité et ayant mené des activités de pêche en mer pendant au moins 60 jours au cours des deux années civiles précédant la date de présentation de la demande</t>
  </si>
  <si>
    <t>original</t>
  </si>
  <si>
    <t>Relevé de service attestant que le pêcheur propriétaire de l'engin a travaillé à bord d'un navire de pêche de l'Union pendant au moins 60 jours au cours des deux années civiles précédant la date de présentation de la demande</t>
  </si>
  <si>
    <t>Investissements à bord ou en matière d’équipements qui améliorent la sélectivité de l’engin de pêche vis-à-vis des espèces commerciales et leur survie</t>
  </si>
  <si>
    <t>Investissements en matière d’équipements permettant de réduire l’incidence de la pêche sur les écosystèmes marins</t>
  </si>
  <si>
    <t>Etude scientifique ou bibliographie de référence  + référence au rapport bibliographique « Sélectivité des engins de pêche » de l'Ifremer datant de janvier 2016 pour justifier de la sélectivité de l’engin de pêche vis-à-vis des espèces commerciales et leur survie.</t>
  </si>
  <si>
    <t>Etude scientifique ou bibliographie de référence  + référence au rapport bibliographique "analyse de l'impact des engins de pêche sur les habitats et espèces listés dans les directives habitats et oiseaux" de l'Ifremer datant d'octobre 2008 pour justifier de la réduction de l’incidence de la pêche sur les écosystèmes marins.</t>
  </si>
  <si>
    <t>Pour toutes les demandes</t>
  </si>
  <si>
    <t>Justificatif établi par un organisme scientifique ou technique en capacité de le délivrer montrant que le projet n’influe pas sur la capacité de pêche ou sur la capacité à trouver du poisson.</t>
  </si>
  <si>
    <r>
      <t>Permis de mise en exploitation</t>
    </r>
    <r>
      <rPr>
        <i/>
        <sz val="11"/>
        <rFont val="Arial"/>
        <family val="2"/>
      </rPr>
      <t xml:space="preserve"> lorsque la jauge est modifiée</t>
    </r>
  </si>
  <si>
    <r>
      <t>En cas de mise en place d’un dispositif de concentration de poissons</t>
    </r>
    <r>
      <rPr>
        <sz val="11"/>
        <rFont val="Arial"/>
        <family val="2"/>
      </rPr>
      <t>, étude scientifique ou technique démontrant la durabilité et la sélectivité de la pêche associée</t>
    </r>
  </si>
  <si>
    <r>
      <t>Pour les opérations impliquant un changement de métier</t>
    </r>
    <r>
      <rPr>
        <sz val="11"/>
        <rFont val="Arial"/>
        <family val="2"/>
      </rPr>
      <t xml:space="preserve"> : avis scientifique et technique auprès d’un organisme en capacité de le délivrer au regard du métier choisi + attestation de segment non surcapacitaire</t>
    </r>
  </si>
  <si>
    <t>CETTE FEUILLE RECAPITULATIVE EST RESERVEE A L'USAGE DU SERVICE INSTRUCTEUR DU DOSSIER</t>
  </si>
  <si>
    <t>II. Récapitulatif par types de dépenses OSIRIS</t>
  </si>
  <si>
    <t>Cas général (le demandeur est une entreprise répondant à la définition de PME</t>
  </si>
  <si>
    <t xml:space="preserve">Le demandeur est une entreprise qui ne répond pas à la définition de PME </t>
  </si>
  <si>
    <t>Description recette</t>
  </si>
  <si>
    <t>Identification du demandeur</t>
  </si>
  <si>
    <t>Nature installation</t>
  </si>
  <si>
    <t>Type installation</t>
  </si>
  <si>
    <t>Zonage</t>
  </si>
  <si>
    <t>Liste choix 1</t>
  </si>
  <si>
    <t>Liste choix 2</t>
  </si>
  <si>
    <t>Modalité intervention</t>
  </si>
  <si>
    <t>Ref OTEX</t>
  </si>
  <si>
    <t>Individuelle</t>
  </si>
  <si>
    <t>Oui</t>
  </si>
  <si>
    <t>Cofinancé</t>
  </si>
  <si>
    <t>Autre viticulture</t>
  </si>
  <si>
    <t>Sociétaire</t>
  </si>
  <si>
    <t>Défavorisée</t>
  </si>
  <si>
    <t>Non</t>
  </si>
  <si>
    <t>National</t>
  </si>
  <si>
    <t>Autres associations</t>
  </si>
  <si>
    <t>Montagne</t>
  </si>
  <si>
    <t>SO</t>
  </si>
  <si>
    <t>Autres Granivores</t>
  </si>
  <si>
    <t>Autres herbivores</t>
  </si>
  <si>
    <t>Bovins lait</t>
  </si>
  <si>
    <t>Bovins lait et viande</t>
  </si>
  <si>
    <t>Bovins viande</t>
  </si>
  <si>
    <t>Caprins</t>
  </si>
  <si>
    <t>Céréales et Oléoprotagineux</t>
  </si>
  <si>
    <t>Cultures générales</t>
  </si>
  <si>
    <t>Fleurs et horticulture diverse</t>
  </si>
  <si>
    <t>Fruits et autres cultures permanentes</t>
  </si>
  <si>
    <t>Grandes cultures et herbivores</t>
  </si>
  <si>
    <t>Maraîchage</t>
  </si>
  <si>
    <t>Non disponible</t>
  </si>
  <si>
    <t>Ovins</t>
  </si>
  <si>
    <t>Ovins-Bovins</t>
  </si>
  <si>
    <t>Polyculture</t>
  </si>
  <si>
    <t>Polyelevage à orientation granivores</t>
  </si>
  <si>
    <t>Polyelevage à orientation herbivores</t>
  </si>
  <si>
    <t>Porcins</t>
  </si>
  <si>
    <t>Viticulture d'appellation</t>
  </si>
  <si>
    <t>Volailles</t>
  </si>
  <si>
    <t>Plaine</t>
  </si>
  <si>
    <t>Stade contrôle Modulation</t>
  </si>
  <si>
    <t>Demande d'aide</t>
  </si>
  <si>
    <t>Première demande de paiement (DP1)</t>
  </si>
  <si>
    <t>Dernière demande de paiement (DDP)</t>
  </si>
  <si>
    <t>Etat sélection</t>
  </si>
  <si>
    <t>Top up</t>
  </si>
  <si>
    <t>Retenu</t>
  </si>
  <si>
    <t>Non retenu</t>
  </si>
  <si>
    <t>ITP</t>
  </si>
  <si>
    <t>ITS</t>
  </si>
  <si>
    <t>IP</t>
  </si>
  <si>
    <t>Nom du financeur</t>
  </si>
  <si>
    <t>Année N-1</t>
  </si>
  <si>
    <t>Année N-2</t>
  </si>
  <si>
    <t>Année N-3</t>
  </si>
  <si>
    <t>Montant obtenu</t>
  </si>
  <si>
    <t>AUTOFINANCEMENT</t>
  </si>
  <si>
    <t xml:space="preserve"> </t>
  </si>
  <si>
    <t>ANNEXE 5 : Pièces complémentaires</t>
  </si>
  <si>
    <t xml:space="preserve">TOTAL </t>
  </si>
  <si>
    <t>Description de la dépense</t>
  </si>
  <si>
    <t>Identifiant du justificatif</t>
  </si>
  <si>
    <t>Quantité</t>
  </si>
  <si>
    <t>Information sur le justificatif joint et qui permet de l'identifier (ex: N° de devis )</t>
  </si>
  <si>
    <t>Unité</t>
  </si>
  <si>
    <t>Montant présenté</t>
  </si>
  <si>
    <t xml:space="preserve">Valeur barème </t>
  </si>
  <si>
    <t xml:space="preserve">Dénomination du fournisseur </t>
  </si>
  <si>
    <t xml:space="preserve">Nom de l'entreprise, de la structure émétrice du devis </t>
  </si>
  <si>
    <t>Poste de dépense</t>
  </si>
  <si>
    <t>Identification de l'opération</t>
  </si>
  <si>
    <t>Intensité de l'aide</t>
  </si>
  <si>
    <t>Taux de cofinancement FEAMP</t>
  </si>
  <si>
    <t>Total ressources publiques</t>
  </si>
  <si>
    <t>Montant total des ressources</t>
  </si>
  <si>
    <t>ANNEXE 4 : Indicateurs et données relatives à la mise en œuvre opérationnelle (DMO)</t>
  </si>
  <si>
    <t>Données relatives à la mise en œuvre du projet</t>
  </si>
  <si>
    <t>Code du type de donnée</t>
  </si>
  <si>
    <t>Valeur de la donnée</t>
  </si>
  <si>
    <t>Code de la donnée</t>
  </si>
  <si>
    <t>Libellé de l'opération</t>
  </si>
  <si>
    <t>Total des aides publiques sollicitées</t>
  </si>
  <si>
    <t xml:space="preserve">DEMANDE D'AIDE </t>
  </si>
  <si>
    <r>
      <t xml:space="preserve">Prestations de service </t>
    </r>
    <r>
      <rPr>
        <u val="single"/>
        <sz val="10"/>
        <rFont val="Arial"/>
        <family val="2"/>
      </rPr>
      <t>ou</t>
    </r>
    <r>
      <rPr>
        <sz val="10"/>
        <rFont val="Arial"/>
        <family val="2"/>
      </rPr>
      <t xml:space="preserve"> dépenses d'investissement</t>
    </r>
  </si>
  <si>
    <t xml:space="preserve">Nom / Prénom ou Dénomination sociale </t>
  </si>
  <si>
    <t>FONDS EUROPEEN POUR LES AFFAIRES MARITIMES ET LA PECHE (FEAMP)</t>
  </si>
  <si>
    <r>
      <t xml:space="preserve">Montant d'aide obtenue 
</t>
    </r>
    <r>
      <rPr>
        <sz val="7"/>
        <color indexed="9"/>
        <rFont val="Arial"/>
        <family val="2"/>
      </rPr>
      <t>(si l'aide est en cours, montant demandé)</t>
    </r>
  </si>
  <si>
    <t>ANNEXE 3 : Aides publiques obtenues au cours des 3 derniers exercices fiscaux</t>
  </si>
  <si>
    <t>Montant déclaré</t>
  </si>
  <si>
    <t>Description de la pièce</t>
  </si>
  <si>
    <t>Pièce jointe</t>
  </si>
  <si>
    <t>TOTAL DEPENSES PREVISIONNELLES PRESENTEES</t>
  </si>
  <si>
    <t>Nature de la dépense précisée</t>
  </si>
  <si>
    <t xml:space="preserve">Montant de dépenses prévisionnelles </t>
  </si>
  <si>
    <t xml:space="preserve">Descriptif technique de l'opération </t>
  </si>
  <si>
    <t>Si l'opération se déroule sur plusieurs sites, précisez les zones concernées</t>
  </si>
  <si>
    <t>Localisation géographique de l'opération</t>
  </si>
  <si>
    <t>Original / Copie</t>
  </si>
  <si>
    <t>Sans objet</t>
  </si>
  <si>
    <r>
      <t>Dépenses d'investissement et de services</t>
    </r>
    <r>
      <rPr>
        <sz val="12"/>
        <rFont val="Arial"/>
        <family val="2"/>
      </rPr>
      <t xml:space="preserve"> (sur devis) </t>
    </r>
  </si>
  <si>
    <t>Objectifs stratégiques et opérationnels de l'opération (et public cible le cas échéant)</t>
  </si>
  <si>
    <t>TOTAL :</t>
  </si>
  <si>
    <t>ANNEXE 7 : Descriptif de l'opération</t>
  </si>
  <si>
    <t>Total ressources privées</t>
  </si>
  <si>
    <t>Nom / Prénom ou Dénomination sociale :</t>
  </si>
  <si>
    <t>Ressources privées nécessaires</t>
  </si>
  <si>
    <t xml:space="preserve">Identification du demandeur </t>
  </si>
  <si>
    <t>Tableau des aides sollicitées</t>
  </si>
  <si>
    <t>Taux de cofinancement national</t>
  </si>
  <si>
    <t>FINANCEMENTS PRIVES</t>
  </si>
  <si>
    <t>Remplissez totalement l'annexe 1 avant de commencer à compléter l'annexe 2</t>
  </si>
  <si>
    <t>Si vous avez sollicité et/ou obtenu d'autres aides publiques pour ce projet, renseignez d'abord le tableau "Financeurs Publics" ci-dessous</t>
  </si>
  <si>
    <r>
      <t xml:space="preserve">Nom du financeur
</t>
    </r>
    <r>
      <rPr>
        <sz val="8"/>
        <color indexed="9"/>
        <rFont val="Arial"/>
        <family val="2"/>
      </rPr>
      <t>(Autres collectivités territoriales ou organismes publics)</t>
    </r>
  </si>
  <si>
    <t>ANNEXE 1 : Dépenses prévisionnelles de l'opération</t>
  </si>
  <si>
    <t xml:space="preserve">
</t>
  </si>
  <si>
    <r>
      <t xml:space="preserve">NATURE DU FINANCEUR
</t>
    </r>
    <r>
      <rPr>
        <sz val="8"/>
        <color indexed="9"/>
        <rFont val="Arial"/>
        <family val="2"/>
      </rPr>
      <t>(ex : FEP, FEADER, organismes publics, 
collectivité territoriale…)</t>
    </r>
  </si>
  <si>
    <r>
      <t xml:space="preserve">OBJET DU FINANCEMENT 
</t>
    </r>
    <r>
      <rPr>
        <sz val="8"/>
        <color indexed="9"/>
        <rFont val="Arial"/>
        <family val="2"/>
      </rPr>
      <t>(intulé de l'opération financée)</t>
    </r>
  </si>
  <si>
    <r>
      <t xml:space="preserve">FORME DE L'AIDE 
</t>
    </r>
    <r>
      <rPr>
        <sz val="8"/>
        <color indexed="9"/>
        <rFont val="Arial"/>
        <family val="2"/>
      </rPr>
      <t>(ex : subvention, aide remboursable, etc…)</t>
    </r>
  </si>
  <si>
    <t xml:space="preserve">MONTANT DE L'AIDE ATTRIBUEE </t>
  </si>
  <si>
    <r>
      <t xml:space="preserve">MONTANT D'AIDE OBTENU
</t>
    </r>
    <r>
      <rPr>
        <b/>
        <sz val="10"/>
        <color indexed="9"/>
        <rFont val="Arial"/>
        <family val="2"/>
      </rPr>
      <t>(Année N)</t>
    </r>
  </si>
  <si>
    <t>total :</t>
  </si>
  <si>
    <r>
      <t xml:space="preserve">Contreparties nationales sollicitées
</t>
    </r>
    <r>
      <rPr>
        <i/>
        <sz val="8"/>
        <color indexed="9"/>
        <rFont val="Arial"/>
        <family val="2"/>
      </rPr>
      <t>Participations Etat et Région sollicitées, déduites des financements publics déjà obtenus</t>
    </r>
  </si>
  <si>
    <r>
      <t xml:space="preserve">Date de l'obtention
</t>
    </r>
    <r>
      <rPr>
        <sz val="7"/>
        <color indexed="9"/>
        <rFont val="Arial"/>
        <family val="2"/>
      </rPr>
      <t>(si l'aide est en cours, date de la demande)
Format JJ/MM/AA</t>
    </r>
  </si>
  <si>
    <t xml:space="preserve">Indicateurs de résultats </t>
  </si>
  <si>
    <t>Valeur cible 
en fin d'opération</t>
  </si>
  <si>
    <t>Recettes générées par l'opération au cours de sa mise en œuvre</t>
  </si>
  <si>
    <t>Recettes à déduire lorsque le montant total des dépenses éligibles est supérieur à 50 000 €</t>
  </si>
  <si>
    <t xml:space="preserve">Descriptif de la recette </t>
  </si>
  <si>
    <t xml:space="preserve">Nature ou type de recette </t>
  </si>
  <si>
    <t>Pièce prouvant l'existence d'une recette</t>
  </si>
  <si>
    <t xml:space="preserve">Montant HT de la recette </t>
  </si>
  <si>
    <t>Recettes générées par l'opération après son achèvement</t>
  </si>
  <si>
    <t>Recettes à déduire lorsque le montant total des dépenses éligibles est supérieur à 1 000 000 €</t>
  </si>
  <si>
    <t>Si vous récupérez totalement la TVA sur cette dépense.</t>
  </si>
  <si>
    <t xml:space="preserve">Si vous ne récupérez pas  la TVA sur cette dépense ou si vous la récupérez partiellement </t>
  </si>
  <si>
    <t xml:space="preserve"> intérêt collectif
 bénéficiaire collectif
 caractéristiques innovantes</t>
  </si>
  <si>
    <t>L'opération satisfait l’ensemble des conditions suivantes :</t>
  </si>
  <si>
    <t>Cas particuliers :</t>
  </si>
  <si>
    <t>Le demandeur est une organisation de pêcheurs (ou autres bénéficiaires de projets collectifs)</t>
  </si>
  <si>
    <t>Le demandeur est une organisation de producteurs, une association d’organisations de producteurs ou d’organisations 
interprofessionnelles reconnues au titre de l’organisation commune des marchés</t>
  </si>
  <si>
    <r>
      <t xml:space="preserve">Montant présenté TVA
</t>
    </r>
    <r>
      <rPr>
        <sz val="10"/>
        <color indexed="9"/>
        <rFont val="Arial"/>
        <family val="2"/>
      </rPr>
      <t>(TVA non récupérée)</t>
    </r>
  </si>
  <si>
    <t>Montant présenté HT</t>
  </si>
  <si>
    <t xml:space="preserve">Montant présenté HT </t>
  </si>
  <si>
    <t>Montant HT présenté</t>
  </si>
  <si>
    <t>ANNEXE 2 : Ressources prévisionnelles</t>
  </si>
  <si>
    <t>Si vous avez obtenu des prêts supérieurs aux ressources privées nécessaires, ne renseignez que leur part permettant de présenter  les ressources privées et publiques en équilibre.</t>
  </si>
  <si>
    <t>Montant total obtenu :</t>
  </si>
  <si>
    <t>Montant total retenu pour le plan de financement :</t>
  </si>
  <si>
    <t>PARTICIPATION SOLLICITEE DE L'ETAT  :</t>
  </si>
  <si>
    <t>PARTICIPATION SOLLICITEE DE LA REGION :</t>
  </si>
  <si>
    <t>AIDES FEAMP SOLLICITEES</t>
  </si>
  <si>
    <t>Part dans les financements publics nationaux</t>
  </si>
  <si>
    <t>SYNTHESE DES RESSOURCES PREVISIONNELLES DE L'OPERATION</t>
  </si>
  <si>
    <t>Total ressources privées présentées*</t>
  </si>
  <si>
    <t>autofinancement :</t>
  </si>
  <si>
    <t>autres apports privés :</t>
  </si>
  <si>
    <t>Etat :</t>
  </si>
  <si>
    <t>région :</t>
  </si>
  <si>
    <t>autres financeurs publics nationaux :</t>
  </si>
  <si>
    <t>FEAMP :</t>
  </si>
  <si>
    <t>* Si vous avez obtenus des prêts financiers supérieurs aux apports privés nécessaires, seule est retenue la part utile pour respecter l'équilibre entre les aides publiques et les apports privés.</t>
  </si>
  <si>
    <r>
      <t>AUTRES FINANCEURS PUBLICS</t>
    </r>
    <r>
      <rPr>
        <b/>
        <sz val="12"/>
        <color indexed="55"/>
        <rFont val="Arial"/>
        <family val="2"/>
      </rPr>
      <t xml:space="preserve"> </t>
    </r>
    <r>
      <rPr>
        <i/>
        <sz val="11"/>
        <color indexed="55"/>
        <rFont val="Arial"/>
        <family val="2"/>
      </rPr>
      <t>(à renseigner dans le cas où d'autres financements ont déjà été demandés et/ou obtenus)</t>
    </r>
  </si>
  <si>
    <t>AUTRES APPORTS PRIVES</t>
  </si>
  <si>
    <t>Part Etat :</t>
  </si>
  <si>
    <t>Part Région :</t>
  </si>
  <si>
    <t>Annexe 1</t>
  </si>
  <si>
    <t>Dépenses prévisionnelles</t>
  </si>
  <si>
    <t>Annexe 2</t>
  </si>
  <si>
    <t>Ressources prévisionnelles</t>
  </si>
  <si>
    <t>Annexe 3</t>
  </si>
  <si>
    <t>Aides publiques obtenues au cours des 3 derniers exercices fiscaux</t>
  </si>
  <si>
    <t>Annexe 4</t>
  </si>
  <si>
    <t>Indicateurs et données relatives à la mise en œuvre opérationnelle</t>
  </si>
  <si>
    <t>Annexe 5</t>
  </si>
  <si>
    <t>Pièces complémentaires</t>
  </si>
  <si>
    <t>Annexe 6</t>
  </si>
  <si>
    <t>Informations complémentaires sur le demandeur : Groupe de l'entreprise</t>
  </si>
  <si>
    <t>Annexe 7</t>
  </si>
  <si>
    <t>Descriptif de l'opération</t>
  </si>
  <si>
    <t>Le document est protégé. Seules peuvent être renseignées les cellules apparaissant en jaune :</t>
  </si>
  <si>
    <t>Afin de faciliter vos démarches, des formules automatiques sont intégrées dans des cellules bleues :</t>
  </si>
  <si>
    <t>Exemple :</t>
  </si>
  <si>
    <t xml:space="preserve">Dans ce tableau, vous pouvez remplir les champs : "quantité", "unité" et "valeur barème". </t>
  </si>
  <si>
    <t xml:space="preserve">Le montant de dépenses présentées est automatiquement calculé (multiplication de la quantité par la valeur du barème correspondant). </t>
  </si>
  <si>
    <t xml:space="preserve">Dans l'annexe 1, vous pouvez, au besoin, rajouter des lignes en cliquant sur les boutons situés à gauches des tableaux. </t>
  </si>
  <si>
    <t xml:space="preserve">Afin de pouvoir utiliser cette option, il vous faut activer les macros dans le document. </t>
  </si>
  <si>
    <t>AUTRES PARTICIPATIONS SOLLICITEES :</t>
  </si>
  <si>
    <t>L'opération se situe dans une région ultra-périphérique</t>
  </si>
  <si>
    <t>Part "autres" :</t>
  </si>
  <si>
    <t>Postes de dépenses</t>
  </si>
  <si>
    <t xml:space="preserve">Dépenses d’investissement et de services </t>
  </si>
  <si>
    <t>Dépenses de personnels (rémunération)</t>
  </si>
  <si>
    <t xml:space="preserve">Dépenses indirectes liées à l’opération </t>
  </si>
  <si>
    <t>Dépenses de déplacement (frais réel)</t>
  </si>
  <si>
    <t>Contributions en nature (bénévolat)</t>
  </si>
  <si>
    <t>Contribution en nature (biens et services)</t>
  </si>
  <si>
    <t>Recettes générées par l’opération  :</t>
  </si>
  <si>
    <t>TOTAL des dépenses :</t>
  </si>
  <si>
    <t>Montant en HT - TTC</t>
  </si>
  <si>
    <t xml:space="preserve">Dépenses prévisionnelles de l’opération </t>
  </si>
  <si>
    <t>Ressources de l’opération</t>
  </si>
  <si>
    <t>Financeurs</t>
  </si>
  <si>
    <t>Montant de l’aide</t>
  </si>
  <si>
    <t xml:space="preserve">FEAMP </t>
  </si>
  <si>
    <t>Etat</t>
  </si>
  <si>
    <t>Région</t>
  </si>
  <si>
    <t>Autres financeurs publics adhérant à l'instruction unique</t>
  </si>
  <si>
    <t>Autres financeurs publics</t>
  </si>
  <si>
    <t xml:space="preserve">TOTAL ressources de l’opération </t>
  </si>
  <si>
    <r>
      <t xml:space="preserve">Parts du poste 
</t>
    </r>
    <r>
      <rPr>
        <i/>
        <sz val="8"/>
        <rFont val="Arial"/>
        <family val="2"/>
      </rPr>
      <t>(montant du poste / montant total des dépenses)</t>
    </r>
  </si>
  <si>
    <r>
      <t xml:space="preserve">Taux de cofinancement 
</t>
    </r>
    <r>
      <rPr>
        <i/>
        <sz val="8"/>
        <rFont val="Arial"/>
        <family val="2"/>
      </rPr>
      <t>(proportion du financeur sur le total des aides publiques)</t>
    </r>
  </si>
  <si>
    <t>Dépenses de déplacement (barème)</t>
  </si>
  <si>
    <t>Dépenses de restauration, hébergement, déplacements (forfait)</t>
  </si>
  <si>
    <t>Total des aides publiques</t>
  </si>
  <si>
    <t>I. Budget consolidé de l'opération</t>
  </si>
  <si>
    <r>
      <t xml:space="preserve">Autres financements </t>
    </r>
    <r>
      <rPr>
        <i/>
        <sz val="8"/>
        <color indexed="8"/>
        <rFont val="Arial"/>
        <family val="2"/>
      </rPr>
      <t>(Ressources privées/Autofinancement) :</t>
    </r>
  </si>
  <si>
    <t>1. Dépenses sur devis (investissement et services)</t>
  </si>
  <si>
    <t>9. Recettes</t>
  </si>
  <si>
    <t>N°</t>
  </si>
  <si>
    <t>Description dépense</t>
  </si>
  <si>
    <t>Id. justificatif</t>
  </si>
  <si>
    <t>Qté</t>
  </si>
  <si>
    <t>Montant présenté TVA</t>
  </si>
  <si>
    <t>Poste</t>
  </si>
  <si>
    <t>Fournisseur</t>
  </si>
  <si>
    <t>autre</t>
  </si>
  <si>
    <t xml:space="preserve">Ces deux tableaux récapitulent les informations des annexes 1 et 2. Ils correspondent aux tableaux figurant dans le fiche de programmation de l'opération et dans la convention d'attribution de l'aide FEAMP. </t>
  </si>
  <si>
    <t>ANNEXE 6 : Informations complémentaires sur le demandeur : Groupe de l'entreprise</t>
  </si>
  <si>
    <t xml:space="preserve">L'entreprise appartient à un groupe </t>
  </si>
  <si>
    <t xml:space="preserve">Nom du groupe auquel appartient l'entreprise </t>
  </si>
  <si>
    <t xml:space="preserve">Nombre d'ETP ou effectifs salariés du groupe </t>
  </si>
  <si>
    <t>31/12/N-1</t>
  </si>
  <si>
    <t>31/12/N-2</t>
  </si>
  <si>
    <t>31/12/N-3</t>
  </si>
  <si>
    <t xml:space="preserve">Chiffre d'affaires (en €) </t>
  </si>
  <si>
    <t>Excédent brut d'exploitation (en €)</t>
  </si>
  <si>
    <t>Résultat d'exploitation (en €)</t>
  </si>
  <si>
    <t xml:space="preserve">Résultat net (en €) </t>
  </si>
  <si>
    <t xml:space="preserve">Capitaux propres (en €) </t>
  </si>
  <si>
    <t xml:space="preserve">Dettes financières (en €) </t>
  </si>
  <si>
    <t xml:space="preserve">Trésorerie (en €) </t>
  </si>
  <si>
    <t xml:space="preserve">Total du bilan (en €) </t>
  </si>
  <si>
    <r>
      <t xml:space="preserve">Eléments comptables du groupe au
</t>
    </r>
    <r>
      <rPr>
        <i/>
        <sz val="9"/>
        <color indexed="55"/>
        <rFont val="Arial"/>
        <family val="2"/>
      </rPr>
      <t>(format : JJ/MM/AA)</t>
    </r>
  </si>
  <si>
    <t>Mesure n°38 - Limitation de l’incidence de la pêche sur le milieu marin et adaptation de la pêche à la protection des espèces</t>
  </si>
  <si>
    <t>Ce fichier regroupe les annexes techniques du formulaire de demande FEAMP pour la mesure n°38 - Limitation de l’incidence de la pêche sur le milieu marin et adaptation de la pêche à la protection des espèces</t>
  </si>
  <si>
    <t>Veuillez renseigner l'ensemble des aides publiques obtenues relatives à toutes opérations liées à la limitation de l’incidence de la pêche sur le milieu marin et adaptation de la pêche à la protection des espèces</t>
  </si>
  <si>
    <t>Variation concernant les captures non désirées</t>
  </si>
  <si>
    <t>Tonnes</t>
  </si>
  <si>
    <t>%</t>
  </si>
  <si>
    <t>Indication établissant si l'opération porte sur la pêche en mer, sur la pêche en eaux intérieures ou une combinaison des deux.</t>
  </si>
  <si>
    <t>Pêche en mer</t>
  </si>
  <si>
    <t>-</t>
  </si>
  <si>
    <r>
      <t xml:space="preserve">L'ensemble de ces tableaux peuvent être importés dans le système OSIRIS lors de la saisie du dossier. Les parties remplies de chaque tableau doivent être  copiées puis collées dans un nouveau fichier dédié, enregistré puis importé dans le système d'information lors de l'étape correspondante. </t>
    </r>
    <r>
      <rPr>
        <b/>
        <sz val="12"/>
        <color indexed="23"/>
        <rFont val="Arial"/>
        <family val="2"/>
      </rPr>
      <t xml:space="preserve">Les cases sont issues de formules de copie des valeurs renseignées en annexe 1. Vous ne devez coller dans le fichier cible que les valeurs, en sélectionnant, dans les options de collage "valeurs uniquement".
</t>
    </r>
  </si>
  <si>
    <t>Sélection des opérations</t>
  </si>
  <si>
    <t xml:space="preserve">Si le projet permet le maintien ou la création d'emploi : plan d'embauche lié au projet et nombre d'emplois maintenus  </t>
  </si>
  <si>
    <t>Si la pêcherie visée est concernée par l'obligation de débarquement : démonstration que le dispositif sélectif vise à l'échappement d'espèces soumises à obligation de débarquement</t>
  </si>
  <si>
    <t>Si l'opération répond à un cahier des charges collectif  : publication de l'appel à projet</t>
  </si>
  <si>
    <t>Type d'investissement</t>
  </si>
  <si>
    <t>Nombre de pêcheurs bénéficiant de l'opération</t>
  </si>
  <si>
    <t>Sélectivité de l'engin de pêche</t>
  </si>
  <si>
    <t>Réduction des rejets ou traitement des captures non désirées</t>
  </si>
  <si>
    <t>Suppression des incidences sur l'écosystème ou les fonds marins</t>
  </si>
  <si>
    <t>Protection des engins de pêche et des captures de mammifères et d'oiseaux</t>
  </si>
  <si>
    <t>Dispositifs de concentration de poissons dans les régions ultrapériphériques</t>
  </si>
  <si>
    <t>version 1.1.1 - avril 2017</t>
  </si>
  <si>
    <t>(*) : « petite pêche côtière » : pêche pratiquée par des navires de pêche dont la longueur hors tout est inférieure à douze mètres et qui n'utilisent aucun des engins remorqués énumérés dans le tableau 3 de l'annexe I du règlement (CE) n° 26/2004</t>
  </si>
  <si>
    <r>
      <t>si vous utilisez LibreOffice Calc</t>
    </r>
    <r>
      <rPr>
        <i/>
        <sz val="10"/>
        <rFont val="Arial"/>
        <family val="2"/>
      </rPr>
      <t>: sélectionnez manuellement le taux dans la liste déroulante</t>
    </r>
  </si>
</sst>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800]dddd\,\ mmmm\ dd\,\ yyyy"/>
    <numFmt numFmtId="165" formatCode="[$-40C]dddd\ d\ mmmm\ yyyy"/>
    <numFmt numFmtId="166" formatCode="&quot;Vrai&quot;;&quot;Vrai&quot;;&quot;Faux&quot;"/>
    <numFmt numFmtId="167" formatCode="&quot;Actif&quot;;&quot;Actif&quot;;&quot;Inactif&quot;"/>
    <numFmt numFmtId="168" formatCode="[$€-2]\ #,##0.00_);[Red]\([$€-2]\ #,##0.00\)"/>
    <numFmt numFmtId="169" formatCode="#,##0.00\ &quot;€&quot;"/>
    <numFmt numFmtId="170" formatCode="#,##0.00\ _€"/>
    <numFmt numFmtId="171" formatCode="_-* #,##0.00\ [$€-40C]_-;\-* #,##0.00\ [$€-40C]_-;_-* &quot;-&quot;??\ [$€-40C]_-;_-@_-"/>
    <numFmt numFmtId="172" formatCode="0.0%"/>
    <numFmt numFmtId="173" formatCode="_-* #,##0.000\ [$€-40C]_-;\-* #,##0.000\ [$€-40C]_-;_-* &quot;-&quot;??\ [$€-40C]_-;_-@_-"/>
    <numFmt numFmtId="174" formatCode="0.0"/>
    <numFmt numFmtId="175" formatCode="#,##0.0"/>
    <numFmt numFmtId="176" formatCode="#,##0\ &quot;€&quot;"/>
    <numFmt numFmtId="177" formatCode="#,##0\ [$€-40C];\-#,##0\ [$€-40C]"/>
    <numFmt numFmtId="178" formatCode="00000"/>
    <numFmt numFmtId="179" formatCode="0&quot; h&quot;"/>
    <numFmt numFmtId="180" formatCode="#,##0.00\ [$€-40C];\-#,##0.00\ [$€-40C]"/>
    <numFmt numFmtId="181" formatCode="dd/mm/yy;@"/>
    <numFmt numFmtId="182" formatCode="0\ &quot;€&quot;"/>
    <numFmt numFmtId="183" formatCode="0.00\ &quot;€&quot;"/>
    <numFmt numFmtId="184" formatCode="\ * #,##0.00\ [$€-40C]\ ;\-* #,##0.00\ [$€-40C]\ ;\ * \-#\ [$€-40C]\ ;@\ "/>
    <numFmt numFmtId="185" formatCode="#,##0.00&quot; €&quot;"/>
    <numFmt numFmtId="186" formatCode="0&quot; jour(s)&quot;"/>
    <numFmt numFmtId="187" formatCode="0&quot; K€&quot;"/>
    <numFmt numFmtId="188" formatCode="0.00&quot; K€&quot;"/>
    <numFmt numFmtId="189" formatCode="0&quot; t&quot;"/>
    <numFmt numFmtId="190" formatCode="0&quot; Km&quot;"/>
    <numFmt numFmtId="191" formatCode="0&quot; €/Km&quot;"/>
    <numFmt numFmtId="192" formatCode="_-* #,##0.00\ _€_-;\-* #,##0.00\ _€_-;_-* \-??\ _€_-;_-@_-"/>
    <numFmt numFmtId="193" formatCode="_-* #,##0.00\ [$€-40C]_-;\-* #,##0.00\ [$€-40C]_-;_-* \-??\ [$€-40C]_-;_-@_-"/>
    <numFmt numFmtId="194" formatCode="0.00&quot; €&quot;"/>
    <numFmt numFmtId="195" formatCode="0&quot; L&quot;"/>
    <numFmt numFmtId="196" formatCode="0&quot; L/€&quot;"/>
    <numFmt numFmtId="197" formatCode="_-* #,##0\ &quot;€&quot;_-;\-* #,##0\ &quot;€&quot;_-;_-* &quot;-&quot;??\ &quot;€&quot;_-;_-@_-"/>
    <numFmt numFmtId="198" formatCode="0&quot; ETP&quot;"/>
    <numFmt numFmtId="199" formatCode="0&quot; K€/ETP&quot;"/>
    <numFmt numFmtId="200" formatCode="0&quot; ans&quot;"/>
    <numFmt numFmtId="201" formatCode="0&quot; m&quot;"/>
    <numFmt numFmtId="202" formatCode="0&quot; Kg&quot;"/>
    <numFmt numFmtId="203" formatCode="0&quot; L/Kg&quot;"/>
    <numFmt numFmtId="204" formatCode="0&quot; L/h&quot;"/>
    <numFmt numFmtId="205" formatCode="0&quot; L/an&quot;"/>
    <numFmt numFmtId="206" formatCode="0.00&quot; h&quot;"/>
    <numFmt numFmtId="207" formatCode="_-* #,##0.00\ _€_-;\-* #,##0.00\ _€_-;_-* &quot;-&quot;&quot;?&quot;&quot;?&quot;\ _€_-;_-@_-"/>
    <numFmt numFmtId="208" formatCode="_-* #,##0.00\ &quot;€&quot;_-;\-* #,##0.00\ &quot;€&quot;_-;_-* &quot;-&quot;&quot;?&quot;&quot;?&quot;\ &quot;€&quot;_-;_-@_-"/>
    <numFmt numFmtId="209" formatCode="_(* #,##0.00_);_(* \(#,##0.00\);_(* &quot;-&quot;??_);_(@_)"/>
    <numFmt numFmtId="210" formatCode="_(&quot;€&quot;* #,##0.00_);_(&quot;€&quot;* \(#,##0.00\);_(&quot;€&quot;* &quot;-&quot;??_);_(@_)"/>
    <numFmt numFmtId="211" formatCode="0.00&quot; km²&quot;"/>
    <numFmt numFmtId="212" formatCode="0&quot;€/Kg&quot;"/>
  </numFmts>
  <fonts count="114">
    <font>
      <sz val="11"/>
      <color indexed="8"/>
      <name val="Calibri"/>
      <family val="2"/>
    </font>
    <font>
      <sz val="10"/>
      <name val="Arial"/>
      <family val="2"/>
    </font>
    <font>
      <sz val="11"/>
      <color indexed="10"/>
      <name val="Calibri"/>
      <family val="2"/>
    </font>
    <font>
      <sz val="8"/>
      <name val="Calibri"/>
      <family val="2"/>
    </font>
    <font>
      <sz val="10"/>
      <color indexed="8"/>
      <name val="Arial"/>
      <family val="2"/>
    </font>
    <font>
      <b/>
      <sz val="14"/>
      <color indexed="49"/>
      <name val="Arial"/>
      <family val="2"/>
    </font>
    <font>
      <sz val="11"/>
      <color indexed="8"/>
      <name val="Arial"/>
      <family val="2"/>
    </font>
    <font>
      <b/>
      <sz val="10"/>
      <color indexed="9"/>
      <name val="Arial"/>
      <family val="2"/>
    </font>
    <font>
      <sz val="11"/>
      <name val="Calibri"/>
      <family val="2"/>
    </font>
    <font>
      <b/>
      <sz val="10"/>
      <name val="Arial"/>
      <family val="2"/>
    </font>
    <font>
      <b/>
      <sz val="11"/>
      <color indexed="10"/>
      <name val="Calibri"/>
      <family val="2"/>
    </font>
    <font>
      <sz val="12"/>
      <name val="Arial"/>
      <family val="2"/>
    </font>
    <font>
      <b/>
      <sz val="14"/>
      <name val="Arial"/>
      <family val="2"/>
    </font>
    <font>
      <b/>
      <sz val="12"/>
      <name val="Arial"/>
      <family val="2"/>
    </font>
    <font>
      <sz val="11"/>
      <name val="Arial"/>
      <family val="2"/>
    </font>
    <font>
      <i/>
      <sz val="11"/>
      <name val="Arial"/>
      <family val="2"/>
    </font>
    <font>
      <i/>
      <sz val="10"/>
      <name val="Arial"/>
      <family val="2"/>
    </font>
    <font>
      <u val="single"/>
      <sz val="10"/>
      <name val="Arial"/>
      <family val="2"/>
    </font>
    <font>
      <sz val="7"/>
      <color indexed="9"/>
      <name val="Arial"/>
      <family val="2"/>
    </font>
    <font>
      <b/>
      <sz val="24"/>
      <color indexed="49"/>
      <name val="Arial"/>
      <family val="2"/>
    </font>
    <font>
      <sz val="11"/>
      <color indexed="49"/>
      <name val="Calibri"/>
      <family val="2"/>
    </font>
    <font>
      <b/>
      <sz val="20"/>
      <color indexed="49"/>
      <name val="Arial"/>
      <family val="2"/>
    </font>
    <font>
      <b/>
      <sz val="12"/>
      <color indexed="9"/>
      <name val="Arial"/>
      <family val="2"/>
    </font>
    <font>
      <b/>
      <sz val="11"/>
      <color indexed="9"/>
      <name val="Arial"/>
      <family val="2"/>
    </font>
    <font>
      <sz val="10"/>
      <name val="Calibri"/>
      <family val="2"/>
    </font>
    <font>
      <b/>
      <sz val="11"/>
      <name val="Arial"/>
      <family val="2"/>
    </font>
    <font>
      <sz val="12"/>
      <color indexed="9"/>
      <name val="Arial"/>
      <family val="2"/>
    </font>
    <font>
      <sz val="10"/>
      <color indexed="9"/>
      <name val="Arial"/>
      <family val="2"/>
    </font>
    <font>
      <u val="single"/>
      <sz val="16"/>
      <color indexed="10"/>
      <name val="Arial"/>
      <family val="2"/>
    </font>
    <font>
      <b/>
      <sz val="16"/>
      <name val="Arial"/>
      <family val="2"/>
    </font>
    <font>
      <sz val="16"/>
      <name val="Calibri"/>
      <family val="2"/>
    </font>
    <font>
      <u val="single"/>
      <sz val="16"/>
      <color indexed="49"/>
      <name val="Arial"/>
      <family val="2"/>
    </font>
    <font>
      <sz val="11"/>
      <color indexed="9"/>
      <name val="Arial"/>
      <family val="2"/>
    </font>
    <font>
      <i/>
      <sz val="8"/>
      <color indexed="9"/>
      <name val="Arial"/>
      <family val="2"/>
    </font>
    <font>
      <sz val="11"/>
      <color indexed="17"/>
      <name val="Calibri"/>
      <family val="2"/>
    </font>
    <font>
      <b/>
      <sz val="11"/>
      <color indexed="8"/>
      <name val="Calibri"/>
      <family val="2"/>
    </font>
    <font>
      <b/>
      <sz val="14"/>
      <color indexed="21"/>
      <name val="Arial"/>
      <family val="2"/>
    </font>
    <font>
      <sz val="12"/>
      <color indexed="17"/>
      <name val="Arial"/>
      <family val="2"/>
    </font>
    <font>
      <sz val="11"/>
      <color indexed="17"/>
      <name val="Arial"/>
      <family val="2"/>
    </font>
    <font>
      <b/>
      <sz val="9"/>
      <color indexed="60"/>
      <name val="Arial"/>
      <family val="2"/>
    </font>
    <font>
      <i/>
      <sz val="11"/>
      <color indexed="23"/>
      <name val="Arial"/>
      <family val="2"/>
    </font>
    <font>
      <b/>
      <sz val="12"/>
      <color indexed="55"/>
      <name val="Arial"/>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1"/>
      <color indexed="39"/>
      <name val="Calibri"/>
      <family val="2"/>
    </font>
    <font>
      <u val="single"/>
      <sz val="11"/>
      <color indexed="36"/>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0"/>
      <color indexed="10"/>
      <name val="Arial"/>
      <family val="2"/>
    </font>
    <font>
      <b/>
      <u val="single"/>
      <sz val="9"/>
      <color indexed="10"/>
      <name val="Arial"/>
      <family val="2"/>
    </font>
    <font>
      <b/>
      <sz val="12"/>
      <color indexed="10"/>
      <name val="Arial"/>
      <family val="2"/>
    </font>
    <font>
      <b/>
      <sz val="11"/>
      <color indexed="10"/>
      <name val="Arial"/>
      <family val="2"/>
    </font>
    <font>
      <i/>
      <sz val="9"/>
      <color indexed="23"/>
      <name val="Arial"/>
      <family val="2"/>
    </font>
    <font>
      <b/>
      <sz val="10"/>
      <color indexed="10"/>
      <name val="Arial"/>
      <family val="2"/>
    </font>
    <font>
      <i/>
      <sz val="11"/>
      <color indexed="55"/>
      <name val="Arial"/>
      <family val="2"/>
    </font>
    <font>
      <sz val="8"/>
      <color indexed="9"/>
      <name val="Arial"/>
      <family val="2"/>
    </font>
    <font>
      <b/>
      <sz val="10"/>
      <color indexed="8"/>
      <name val="Arial"/>
      <family val="2"/>
    </font>
    <font>
      <i/>
      <sz val="12"/>
      <color indexed="49"/>
      <name val="Arial"/>
      <family val="2"/>
    </font>
    <font>
      <b/>
      <i/>
      <u val="single"/>
      <sz val="12"/>
      <color indexed="49"/>
      <name val="Arial"/>
      <family val="2"/>
    </font>
    <font>
      <sz val="8"/>
      <name val="Tahoma"/>
      <family val="2"/>
    </font>
    <font>
      <sz val="10"/>
      <name val="Courier New"/>
      <family val="3"/>
    </font>
    <font>
      <b/>
      <u val="single"/>
      <sz val="11"/>
      <color indexed="49"/>
      <name val="Arial"/>
      <family val="2"/>
    </font>
    <font>
      <sz val="11"/>
      <color indexed="10"/>
      <name val="Arial"/>
      <family val="2"/>
    </font>
    <font>
      <sz val="10"/>
      <color indexed="17"/>
      <name val="Arial"/>
      <family val="2"/>
    </font>
    <font>
      <sz val="10"/>
      <color indexed="55"/>
      <name val="Arial"/>
      <family val="2"/>
    </font>
    <font>
      <b/>
      <i/>
      <sz val="11"/>
      <color indexed="23"/>
      <name val="Arial"/>
      <family val="2"/>
    </font>
    <font>
      <sz val="11"/>
      <color indexed="55"/>
      <name val="Arial"/>
      <family val="2"/>
    </font>
    <font>
      <sz val="12"/>
      <color indexed="8"/>
      <name val="Arial"/>
      <family val="2"/>
    </font>
    <font>
      <b/>
      <u val="single"/>
      <sz val="12"/>
      <color indexed="10"/>
      <name val="Arial"/>
      <family val="2"/>
    </font>
    <font>
      <i/>
      <sz val="11"/>
      <color indexed="8"/>
      <name val="Arial"/>
      <family val="2"/>
    </font>
    <font>
      <b/>
      <sz val="11"/>
      <color indexed="17"/>
      <name val="Arial"/>
      <family val="2"/>
    </font>
    <font>
      <b/>
      <u val="single"/>
      <sz val="12"/>
      <color indexed="49"/>
      <name val="Arial"/>
      <family val="2"/>
    </font>
    <font>
      <b/>
      <u val="single"/>
      <sz val="12"/>
      <name val="Arial"/>
      <family val="2"/>
    </font>
    <font>
      <b/>
      <sz val="10"/>
      <color indexed="23"/>
      <name val="Arial"/>
      <family val="2"/>
    </font>
    <font>
      <b/>
      <sz val="9"/>
      <name val="Arial"/>
      <family val="2"/>
    </font>
    <font>
      <sz val="9"/>
      <name val="Calibri"/>
      <family val="2"/>
    </font>
    <font>
      <b/>
      <sz val="9"/>
      <color indexed="8"/>
      <name val="Arial"/>
      <family val="2"/>
    </font>
    <font>
      <i/>
      <sz val="8"/>
      <name val="Arial"/>
      <family val="2"/>
    </font>
    <font>
      <b/>
      <i/>
      <u val="single"/>
      <sz val="10"/>
      <color indexed="8"/>
      <name val="Arial"/>
      <family val="2"/>
    </font>
    <font>
      <i/>
      <sz val="11"/>
      <color indexed="8"/>
      <name val="Calibri"/>
      <family val="2"/>
    </font>
    <font>
      <i/>
      <sz val="8"/>
      <color indexed="8"/>
      <name val="Arial"/>
      <family val="2"/>
    </font>
    <font>
      <b/>
      <sz val="18"/>
      <color indexed="56"/>
      <name val="Cambria"/>
      <family val="2"/>
    </font>
    <font>
      <b/>
      <sz val="14"/>
      <color indexed="8"/>
      <name val="Arial"/>
      <family val="2"/>
    </font>
    <font>
      <i/>
      <sz val="9"/>
      <color indexed="10"/>
      <name val="Arial"/>
      <family val="2"/>
    </font>
    <font>
      <sz val="9"/>
      <color indexed="8"/>
      <name val="Arial"/>
      <family val="2"/>
    </font>
    <font>
      <sz val="8"/>
      <color indexed="60"/>
      <name val="Arial"/>
      <family val="2"/>
    </font>
    <font>
      <sz val="20"/>
      <color indexed="16"/>
      <name val="Calibri"/>
      <family val="2"/>
    </font>
    <font>
      <b/>
      <sz val="12"/>
      <color indexed="8"/>
      <name val="Arial"/>
      <family val="2"/>
    </font>
    <font>
      <sz val="12"/>
      <color indexed="23"/>
      <name val="Arial"/>
      <family val="2"/>
    </font>
    <font>
      <b/>
      <sz val="12"/>
      <color indexed="23"/>
      <name val="Arial"/>
      <family val="2"/>
    </font>
    <font>
      <sz val="10"/>
      <color indexed="21"/>
      <name val="Arial"/>
      <family val="2"/>
    </font>
    <font>
      <i/>
      <sz val="9"/>
      <color indexed="55"/>
      <name val="Arial"/>
      <family val="2"/>
    </font>
    <font>
      <sz val="11"/>
      <color indexed="21"/>
      <name val="Calibri"/>
      <family val="2"/>
    </font>
    <font>
      <sz val="10"/>
      <color indexed="23"/>
      <name val="Arial"/>
      <family val="2"/>
    </font>
    <font>
      <sz val="11"/>
      <color indexed="23"/>
      <name val="Calibri"/>
      <family val="2"/>
    </font>
    <font>
      <sz val="11"/>
      <color indexed="49"/>
      <name val="Arial"/>
      <family val="2"/>
    </font>
    <font>
      <i/>
      <sz val="10"/>
      <color indexed="23"/>
      <name val="Arial"/>
      <family val="2"/>
    </font>
    <font>
      <b/>
      <i/>
      <sz val="9"/>
      <color indexed="9"/>
      <name val="Arial"/>
      <family val="2"/>
    </font>
    <font>
      <sz val="9"/>
      <color indexed="17"/>
      <name val="Arial"/>
      <family val="2"/>
    </font>
    <font>
      <b/>
      <sz val="12"/>
      <color indexed="17"/>
      <name val="Arial"/>
      <family val="2"/>
    </font>
    <font>
      <i/>
      <sz val="10"/>
      <color indexed="8"/>
      <name val="Arial"/>
      <family val="2"/>
    </font>
    <font>
      <b/>
      <i/>
      <sz val="10"/>
      <color indexed="8"/>
      <name val="Arial"/>
      <family val="2"/>
    </font>
    <font>
      <i/>
      <sz val="12"/>
      <color indexed="9"/>
      <name val="Arial"/>
      <family val="2"/>
    </font>
    <font>
      <i/>
      <sz val="11"/>
      <color indexed="9"/>
      <name val="Calibri"/>
      <family val="2"/>
    </font>
    <font>
      <i/>
      <u val="single"/>
      <sz val="10"/>
      <name val="Arial"/>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3"/>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50"/>
        <bgColor indexed="64"/>
      </patternFill>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lightUp"/>
    </fill>
  </fills>
  <borders count="138">
    <border>
      <left/>
      <right/>
      <top/>
      <bottom/>
      <diagonal/>
    </border>
    <border>
      <left style="thin">
        <color indexed="55"/>
      </left>
      <right style="thin">
        <color indexed="55"/>
      </right>
      <top style="thin">
        <color indexed="55"/>
      </top>
      <bottom style="thin">
        <color indexed="55"/>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right style="thin"/>
      <top style="thin"/>
      <bottom style="thin"/>
    </border>
    <border>
      <left/>
      <right/>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right>
        <color indexed="63"/>
      </right>
      <top style="thin"/>
      <bottom style="thin"/>
    </border>
    <border>
      <left style="thin">
        <color indexed="55"/>
      </left>
      <right>
        <color indexed="63"/>
      </right>
      <top style="thin"/>
      <bottom style="thin"/>
    </border>
    <border>
      <left style="thin"/>
      <right>
        <color indexed="63"/>
      </right>
      <top style="thin"/>
      <bottom>
        <color indexed="63"/>
      </bottom>
    </border>
    <border>
      <left style="thin">
        <color indexed="55"/>
      </left>
      <right>
        <color indexed="63"/>
      </right>
      <top style="thin"/>
      <bottom>
        <color indexed="63"/>
      </bottom>
    </border>
    <border>
      <left style="thin">
        <color indexed="55"/>
      </left>
      <right style="thin"/>
      <top style="thin"/>
      <bottom>
        <color indexed="63"/>
      </bottom>
    </border>
    <border>
      <left style="thin">
        <color indexed="55"/>
      </left>
      <right style="thin">
        <color indexed="55"/>
      </right>
      <top style="thin"/>
      <bottom style="thin">
        <color indexed="55"/>
      </bottom>
    </border>
    <border>
      <left style="thin">
        <color indexed="55"/>
      </left>
      <right style="medium"/>
      <top style="medium"/>
      <bottom style="medium"/>
    </border>
    <border>
      <left>
        <color indexed="63"/>
      </left>
      <right>
        <color indexed="63"/>
      </right>
      <top style="thin">
        <color indexed="55"/>
      </top>
      <bottom style="thin">
        <color indexed="55"/>
      </bottom>
    </border>
    <border>
      <left style="hair"/>
      <right>
        <color indexed="63"/>
      </right>
      <top style="hair"/>
      <bottom style="hair"/>
    </border>
    <border>
      <left style="thin">
        <color indexed="55"/>
      </left>
      <right style="thin">
        <color indexed="55"/>
      </right>
      <top style="hair"/>
      <bottom style="hair"/>
    </border>
    <border>
      <left style="thin">
        <color indexed="55"/>
      </left>
      <right style="hair"/>
      <top style="hair"/>
      <bottom style="hair"/>
    </border>
    <border>
      <left style="thin">
        <color indexed="55"/>
      </left>
      <right style="thin">
        <color indexed="55"/>
      </right>
      <top style="thin">
        <color indexed="55"/>
      </top>
      <bottom style="medium"/>
    </border>
    <border>
      <left style="thin">
        <color indexed="23"/>
      </left>
      <right style="thin">
        <color indexed="55"/>
      </right>
      <top>
        <color indexed="63"/>
      </top>
      <bottom style="thin">
        <color indexed="23"/>
      </bottom>
    </border>
    <border>
      <left>
        <color indexed="63"/>
      </left>
      <right>
        <color indexed="63"/>
      </right>
      <top>
        <color indexed="63"/>
      </top>
      <bottom style="thin">
        <color indexed="55"/>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23"/>
      </left>
      <right style="thin"/>
      <top style="thin"/>
      <bottom style="thin"/>
    </border>
    <border>
      <left style="thin"/>
      <right style="thin">
        <color indexed="55"/>
      </right>
      <top style="thin"/>
      <bottom style="thin">
        <color indexed="55"/>
      </bottom>
    </border>
    <border>
      <left style="thin"/>
      <right style="thin">
        <color indexed="55"/>
      </right>
      <top style="thin">
        <color indexed="55"/>
      </top>
      <bottom style="thin">
        <color indexed="55"/>
      </bottom>
    </border>
    <border>
      <left style="thin"/>
      <right>
        <color indexed="63"/>
      </right>
      <top>
        <color indexed="63"/>
      </top>
      <bottom style="thin"/>
    </border>
    <border>
      <left>
        <color indexed="63"/>
      </left>
      <right>
        <color indexed="63"/>
      </right>
      <top style="thin"/>
      <bottom>
        <color indexed="63"/>
      </bottom>
    </border>
    <border>
      <left style="thin">
        <color indexed="55"/>
      </left>
      <right>
        <color indexed="63"/>
      </right>
      <top style="thin"/>
      <bottom style="thin">
        <color indexed="55"/>
      </bottom>
    </border>
    <border>
      <left style="thin">
        <color indexed="23"/>
      </left>
      <right style="thin"/>
      <top style="thin"/>
      <bottom style="thin">
        <color indexed="23"/>
      </bottom>
    </border>
    <border>
      <left style="thin">
        <color indexed="55"/>
      </left>
      <right>
        <color indexed="63"/>
      </right>
      <top>
        <color indexed="63"/>
      </top>
      <bottom style="thin">
        <color indexed="55"/>
      </bottom>
    </border>
    <border>
      <left style="thin">
        <color indexed="23"/>
      </left>
      <right style="thin"/>
      <top style="thin">
        <color indexed="23"/>
      </top>
      <bottom style="thin">
        <color indexed="23"/>
      </bottom>
    </border>
    <border>
      <left style="thin">
        <color indexed="55"/>
      </left>
      <right style="thin"/>
      <top style="thin"/>
      <bottom style="thin"/>
    </border>
    <border>
      <left>
        <color indexed="63"/>
      </left>
      <right>
        <color indexed="63"/>
      </right>
      <top style="thin"/>
      <bottom style="thin"/>
    </border>
    <border>
      <left style="thin">
        <color indexed="55"/>
      </left>
      <right style="thick">
        <color indexed="55"/>
      </right>
      <top style="thin">
        <color indexed="55"/>
      </top>
      <bottom style="thin">
        <color indexed="55"/>
      </bottom>
    </border>
    <border>
      <left style="thin">
        <color indexed="55"/>
      </left>
      <right>
        <color indexed="63"/>
      </right>
      <top>
        <color indexed="63"/>
      </top>
      <bottom>
        <color indexed="63"/>
      </bottom>
    </border>
    <border>
      <left>
        <color indexed="63"/>
      </left>
      <right>
        <color indexed="63"/>
      </right>
      <top style="thin">
        <color indexed="55"/>
      </top>
      <bottom>
        <color indexed="63"/>
      </bottom>
    </border>
    <border>
      <left style="thin">
        <color indexed="55"/>
      </left>
      <right style="medium"/>
      <top style="thin">
        <color indexed="55"/>
      </top>
      <bottom style="thin">
        <color indexed="55"/>
      </bottom>
    </border>
    <border>
      <left style="thin">
        <color indexed="55"/>
      </left>
      <right style="medium"/>
      <top style="thin">
        <color indexed="55"/>
      </top>
      <bottom style="medium"/>
    </border>
    <border>
      <left style="medium"/>
      <right style="thin">
        <color indexed="55"/>
      </right>
      <top style="thin">
        <color indexed="55"/>
      </top>
      <bottom style="thin">
        <color indexed="55"/>
      </bottom>
    </border>
    <border>
      <left style="medium"/>
      <right style="thin">
        <color indexed="55"/>
      </right>
      <top style="thin">
        <color indexed="55"/>
      </top>
      <bottom style="medium"/>
    </border>
    <border>
      <left>
        <color indexed="63"/>
      </left>
      <right>
        <color indexed="63"/>
      </right>
      <top style="mediumDashed">
        <color indexed="23"/>
      </top>
      <bottom>
        <color indexed="63"/>
      </bottom>
    </border>
    <border>
      <left style="medium"/>
      <right style="thin">
        <color indexed="55"/>
      </right>
      <top style="medium"/>
      <bottom>
        <color indexed="63"/>
      </bottom>
    </border>
    <border>
      <left style="thin">
        <color indexed="55"/>
      </left>
      <right style="medium"/>
      <top style="medium"/>
      <bottom style="thin"/>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style="thin">
        <color indexed="55"/>
      </right>
      <top>
        <color indexed="63"/>
      </top>
      <bottom style="thin">
        <color indexed="55"/>
      </bottom>
    </border>
    <border>
      <left style="thin">
        <color indexed="55"/>
      </left>
      <right style="medium"/>
      <top style="thin"/>
      <bottom style="thin"/>
    </border>
    <border>
      <left style="medium"/>
      <right>
        <color indexed="63"/>
      </right>
      <top>
        <color indexed="63"/>
      </top>
      <bottom>
        <color indexed="63"/>
      </bottom>
    </border>
    <border>
      <left style="medium"/>
      <right>
        <color indexed="63"/>
      </right>
      <top>
        <color indexed="63"/>
      </top>
      <bottom style="thin">
        <color indexed="55"/>
      </bottom>
    </border>
    <border>
      <left style="medium"/>
      <right>
        <color indexed="63"/>
      </right>
      <top style="thin">
        <color indexed="55"/>
      </top>
      <bottom>
        <color indexed="63"/>
      </bottom>
    </border>
    <border>
      <left style="thin">
        <color indexed="55"/>
      </left>
      <right style="medium"/>
      <top style="thin">
        <color indexed="55"/>
      </top>
      <bottom>
        <color indexed="63"/>
      </bottom>
    </border>
    <border>
      <left style="medium"/>
      <right style="thin">
        <color indexed="55"/>
      </right>
      <top style="thin"/>
      <bottom style="medium"/>
    </border>
    <border>
      <left style="thin">
        <color indexed="55"/>
      </left>
      <right style="medium"/>
      <top style="thin"/>
      <bottom style="medium"/>
    </border>
    <border>
      <left style="thick">
        <color indexed="51"/>
      </left>
      <right style="thick">
        <color indexed="51"/>
      </right>
      <top style="thick">
        <color indexed="51"/>
      </top>
      <bottom>
        <color indexed="63"/>
      </bottom>
    </border>
    <border>
      <left style="thick">
        <color indexed="51"/>
      </left>
      <right style="thick">
        <color indexed="51"/>
      </right>
      <top>
        <color indexed="63"/>
      </top>
      <bottom style="thick">
        <color indexed="51"/>
      </bottom>
    </border>
    <border>
      <left style="medium"/>
      <right style="medium"/>
      <top style="medium"/>
      <bottom style="medium"/>
    </border>
    <border>
      <left style="thin"/>
      <right style="thin">
        <color indexed="55"/>
      </right>
      <top style="thin"/>
      <bottom style="thin"/>
    </border>
    <border>
      <left style="thin">
        <color indexed="55"/>
      </left>
      <right style="thin">
        <color indexed="55"/>
      </right>
      <top style="thin"/>
      <bottom style="thin"/>
    </border>
    <border>
      <left style="thin"/>
      <right style="thin">
        <color indexed="55"/>
      </right>
      <top>
        <color indexed="63"/>
      </top>
      <bottom style="thin">
        <color indexed="55"/>
      </bottom>
    </border>
    <border>
      <left style="thin">
        <color indexed="55"/>
      </left>
      <right style="thin"/>
      <top>
        <color indexed="63"/>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top>
        <color indexed="63"/>
      </top>
      <bottom style="thin"/>
    </border>
    <border>
      <left style="thick">
        <color indexed="51"/>
      </left>
      <right style="thick">
        <color indexed="51"/>
      </right>
      <top>
        <color indexed="63"/>
      </top>
      <bottom>
        <color indexed="63"/>
      </bottom>
    </border>
    <border>
      <left>
        <color indexed="63"/>
      </left>
      <right>
        <color indexed="63"/>
      </right>
      <top style="thin">
        <color indexed="55"/>
      </top>
      <bottom style="medium"/>
    </border>
    <border>
      <left style="thin"/>
      <right style="thin"/>
      <top style="thin"/>
      <bottom style="thick"/>
    </border>
    <border>
      <left style="thin">
        <color indexed="55"/>
      </left>
      <right style="thin"/>
      <top style="thin"/>
      <bottom style="thin">
        <color indexed="55"/>
      </bottom>
    </border>
    <border>
      <left style="thin">
        <color indexed="55"/>
      </left>
      <right style="thin"/>
      <top>
        <color indexed="63"/>
      </top>
      <bottom style="thin"/>
    </border>
    <border>
      <left style="thin">
        <color indexed="23"/>
      </left>
      <right style="thin">
        <color indexed="23"/>
      </right>
      <top style="thin"/>
      <bottom style="thin"/>
    </border>
    <border>
      <left>
        <color indexed="63"/>
      </left>
      <right style="thin"/>
      <top style="thin"/>
      <bottom style="thin"/>
    </border>
    <border>
      <left style="thin"/>
      <right style="thin">
        <color indexed="23"/>
      </right>
      <top style="thin"/>
      <bottom style="thin">
        <color indexed="23"/>
      </bottom>
    </border>
    <border>
      <left style="thin">
        <color indexed="23"/>
      </left>
      <right style="thin">
        <color indexed="23"/>
      </right>
      <top style="thin"/>
      <bottom style="thin">
        <color indexed="23"/>
      </bottom>
    </border>
    <border>
      <left style="thin"/>
      <right style="thin">
        <color indexed="23"/>
      </right>
      <top style="thin">
        <color indexed="23"/>
      </top>
      <bottom style="thin">
        <color indexed="23"/>
      </bottom>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right style="thin">
        <color indexed="23"/>
      </right>
      <top style="thin"/>
      <bottom>
        <color indexed="63"/>
      </bottom>
    </border>
    <border>
      <left style="thin"/>
      <right style="thin">
        <color indexed="23"/>
      </right>
      <top>
        <color indexed="63"/>
      </top>
      <bottom style="thin">
        <color indexed="23"/>
      </bottom>
    </border>
    <border>
      <left style="thin"/>
      <right style="thin">
        <color indexed="2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style="thin"/>
      <top style="thin">
        <color indexed="23"/>
      </top>
      <bottom>
        <color indexed="63"/>
      </bottom>
    </border>
    <border>
      <left style="thin"/>
      <right style="thin">
        <color indexed="23"/>
      </right>
      <top style="thin"/>
      <bottom style="thin"/>
    </border>
    <border>
      <left style="thin">
        <color indexed="23"/>
      </left>
      <right style="thin">
        <color indexed="23"/>
      </right>
      <top>
        <color indexed="63"/>
      </top>
      <bottom style="thin">
        <color indexed="23"/>
      </bottom>
    </border>
    <border>
      <left style="thin">
        <color indexed="23"/>
      </left>
      <right style="thin"/>
      <top>
        <color indexed="63"/>
      </top>
      <bottom style="thin">
        <color indexed="23"/>
      </bottom>
    </border>
    <border>
      <left style="thin">
        <color indexed="23"/>
      </left>
      <right style="thin">
        <color indexed="23"/>
      </right>
      <top>
        <color indexed="63"/>
      </top>
      <bottom style="thin"/>
    </border>
    <border>
      <left style="thin">
        <color indexed="23"/>
      </left>
      <right style="thin"/>
      <top>
        <color indexed="63"/>
      </top>
      <bottom style="thin"/>
    </border>
    <border>
      <left style="thin"/>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style="thin"/>
      <top>
        <color indexed="63"/>
      </top>
      <bottom>
        <color indexed="63"/>
      </bottom>
    </border>
    <border>
      <left style="thin">
        <color indexed="23"/>
      </left>
      <right style="thin">
        <color indexed="23"/>
      </right>
      <top style="thin"/>
      <bottom>
        <color indexed="63"/>
      </bottom>
    </border>
    <border>
      <left style="thin">
        <color indexed="23"/>
      </left>
      <right style="thin"/>
      <top style="thin"/>
      <bottom>
        <color indexed="63"/>
      </bottom>
    </border>
    <border>
      <left style="thin"/>
      <right>
        <color indexed="63"/>
      </right>
      <top>
        <color indexed="63"/>
      </top>
      <bottom style="thin">
        <color indexed="23"/>
      </bottom>
    </border>
    <border>
      <left style="thin"/>
      <right style="thin"/>
      <top style="thin"/>
      <bottom style="thin">
        <color indexed="23"/>
      </bottom>
    </border>
    <border>
      <left style="thin"/>
      <right style="thin"/>
      <top style="thin">
        <color indexed="23"/>
      </top>
      <bottom style="thin"/>
    </border>
    <border>
      <left style="thin"/>
      <right style="thin">
        <color indexed="55"/>
      </right>
      <top>
        <color indexed="63"/>
      </top>
      <bottom style="thin">
        <color indexed="23"/>
      </bottom>
    </border>
    <border>
      <left style="thin"/>
      <right style="thin">
        <color indexed="55"/>
      </right>
      <top style="thin"/>
      <bottom>
        <color indexed="63"/>
      </bottom>
    </border>
    <border>
      <left style="thin">
        <color indexed="55"/>
      </left>
      <right style="thin">
        <color indexed="55"/>
      </right>
      <top style="thin"/>
      <bottom>
        <color indexed="63"/>
      </bottom>
    </border>
    <border>
      <left style="thin">
        <color indexed="55"/>
      </left>
      <right style="thin">
        <color indexed="55"/>
      </right>
      <top>
        <color indexed="63"/>
      </top>
      <bottom>
        <color indexed="63"/>
      </bottom>
    </border>
    <border>
      <left style="thin"/>
      <right style="thin">
        <color indexed="55"/>
      </right>
      <top style="thin">
        <color indexed="55"/>
      </top>
      <bottom style="thin">
        <color indexed="23"/>
      </bottom>
    </border>
    <border>
      <left style="thin"/>
      <right>
        <color indexed="63"/>
      </right>
      <top>
        <color indexed="63"/>
      </top>
      <bottom>
        <color indexed="63"/>
      </bottom>
    </border>
    <border>
      <left style="thin"/>
      <right style="thin">
        <color indexed="23"/>
      </right>
      <top>
        <color indexed="63"/>
      </top>
      <bottom style="thin"/>
    </border>
    <border>
      <left style="thin">
        <color indexed="55"/>
      </left>
      <right style="thin">
        <color indexed="55"/>
      </right>
      <top>
        <color indexed="63"/>
      </top>
      <bottom style="thin"/>
    </border>
    <border>
      <left style="thin">
        <color indexed="23"/>
      </left>
      <right style="thin">
        <color indexed="55"/>
      </right>
      <top style="thin">
        <color indexed="23"/>
      </top>
      <bottom style="thin">
        <color indexed="23"/>
      </bottom>
    </border>
    <border>
      <left style="thin">
        <color indexed="55"/>
      </left>
      <right style="thin"/>
      <top style="thin">
        <color indexed="23"/>
      </top>
      <bottom style="thin">
        <color indexed="23"/>
      </bottom>
    </border>
    <border>
      <left style="thin">
        <color indexed="23"/>
      </left>
      <right style="thin">
        <color indexed="55"/>
      </right>
      <top style="thin">
        <color indexed="23"/>
      </top>
      <bottom style="thin"/>
    </border>
    <border>
      <left style="thin">
        <color indexed="55"/>
      </left>
      <right style="thin"/>
      <top style="thin">
        <color indexed="23"/>
      </top>
      <bottom style="thin"/>
    </border>
    <border>
      <left>
        <color indexed="63"/>
      </left>
      <right style="thin"/>
      <top>
        <color indexed="63"/>
      </top>
      <bottom>
        <color indexed="63"/>
      </bottom>
    </border>
    <border>
      <left style="thick">
        <color indexed="55"/>
      </left>
      <right>
        <color indexed="63"/>
      </right>
      <top style="thin">
        <color indexed="55"/>
      </top>
      <bottom style="thin">
        <color indexed="55"/>
      </bottom>
    </border>
    <border>
      <left>
        <color indexed="63"/>
      </left>
      <right style="thin">
        <color indexed="55"/>
      </right>
      <top style="medium"/>
      <bottom style="medium"/>
    </border>
    <border>
      <left>
        <color indexed="63"/>
      </left>
      <right>
        <color indexed="63"/>
      </right>
      <top style="medium"/>
      <bottom>
        <color indexed="63"/>
      </bottom>
    </border>
    <border>
      <left style="thin">
        <color indexed="55"/>
      </left>
      <right style="thin">
        <color indexed="55"/>
      </right>
      <top style="medium"/>
      <bottom>
        <color indexed="63"/>
      </bottom>
    </border>
    <border>
      <left style="thin">
        <color indexed="55"/>
      </left>
      <right style="medium"/>
      <top style="medium"/>
      <bottom>
        <color indexed="63"/>
      </bottom>
    </border>
    <border>
      <left style="thin">
        <color indexed="55"/>
      </left>
      <right style="medium"/>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style="thin">
        <color indexed="55"/>
      </right>
      <top style="medium"/>
      <bottom style="thin">
        <color indexed="55"/>
      </bottom>
    </border>
    <border>
      <left style="thin">
        <color indexed="55"/>
      </left>
      <right style="thin">
        <color indexed="55"/>
      </right>
      <top style="medium"/>
      <bottom style="thin">
        <color indexed="55"/>
      </bottom>
    </border>
    <border>
      <left style="thin">
        <color indexed="55"/>
      </left>
      <right>
        <color indexed="63"/>
      </right>
      <top style="medium"/>
      <bottom style="thin">
        <color indexed="55"/>
      </bottom>
    </border>
    <border>
      <left>
        <color indexed="63"/>
      </left>
      <right style="thin"/>
      <top style="thin"/>
      <bottom>
        <color indexed="63"/>
      </bottom>
    </border>
    <border>
      <left style="thin"/>
      <right/>
      <top style="thin"/>
      <bottom style="thin"/>
    </border>
    <border>
      <left/>
      <right style="thin"/>
      <top style="thin"/>
      <bottom style="thin"/>
    </border>
    <border>
      <left>
        <color indexed="63"/>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right style="thin"/>
      <top style="thin"/>
      <bottom>
        <color indexed="63"/>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42" fillId="10"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10" borderId="0" applyNumberFormat="0" applyBorder="0" applyAlignment="0" applyProtection="0"/>
    <xf numFmtId="0" fontId="42" fillId="3" borderId="0" applyNumberFormat="0" applyBorder="0" applyAlignment="0" applyProtection="0"/>
    <xf numFmtId="0" fontId="0" fillId="11" borderId="1" applyNumberFormat="0" applyAlignment="0">
      <protection locked="0"/>
    </xf>
    <xf numFmtId="0" fontId="42" fillId="10"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0" borderId="0" applyNumberFormat="0" applyBorder="0" applyAlignment="0" applyProtection="0"/>
    <xf numFmtId="0" fontId="42" fillId="14" borderId="0" applyNumberFormat="0" applyBorder="0" applyAlignment="0" applyProtection="0"/>
    <xf numFmtId="0" fontId="2" fillId="0" borderId="0" applyNumberFormat="0" applyFill="0" applyBorder="0" applyAlignment="0" applyProtection="0"/>
    <xf numFmtId="0" fontId="43" fillId="2" borderId="2" applyNumberFormat="0" applyAlignment="0" applyProtection="0"/>
    <xf numFmtId="0" fontId="44" fillId="0" borderId="3" applyNumberFormat="0" applyFill="0" applyAlignment="0" applyProtection="0"/>
    <xf numFmtId="0" fontId="92" fillId="0" borderId="4" applyNumberFormat="0">
      <alignment horizontal="left" vertical="center" wrapText="1"/>
      <protection locked="0"/>
    </xf>
    <xf numFmtId="0" fontId="93" fillId="0" borderId="5">
      <alignment horizontal="left" vertical="center"/>
      <protection locked="0"/>
    </xf>
    <xf numFmtId="0" fontId="0" fillId="4" borderId="6" applyNumberFormat="0" applyFont="0" applyAlignment="0" applyProtection="0"/>
    <xf numFmtId="0" fontId="45" fillId="3" borderId="2" applyNumberFormat="0" applyAlignment="0" applyProtection="0"/>
    <xf numFmtId="0" fontId="46" fillId="15"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9" fillId="8"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4" borderId="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0" fillId="6" borderId="4" applyNumberFormat="0" applyFont="0" applyBorder="0" applyAlignment="0">
      <protection/>
    </xf>
    <xf numFmtId="0" fontId="94" fillId="0" borderId="4" applyNumberFormat="0" applyAlignment="0">
      <protection locked="0"/>
    </xf>
    <xf numFmtId="0" fontId="34" fillId="16" borderId="0" applyNumberFormat="0" applyBorder="0" applyAlignment="0" applyProtection="0"/>
    <xf numFmtId="0" fontId="50" fillId="2" borderId="7" applyNumberFormat="0" applyAlignment="0" applyProtection="0"/>
    <xf numFmtId="0" fontId="0" fillId="0" borderId="0">
      <alignment/>
      <protection/>
    </xf>
    <xf numFmtId="0" fontId="51" fillId="0" borderId="0" applyNumberFormat="0" applyFill="0" applyBorder="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0" borderId="9" applyNumberFormat="0" applyFill="0" applyAlignment="0" applyProtection="0"/>
    <xf numFmtId="0" fontId="55" fillId="0" borderId="10" applyNumberFormat="0" applyFill="0" applyAlignment="0" applyProtection="0"/>
    <xf numFmtId="0" fontId="55" fillId="0" borderId="0" applyNumberFormat="0" applyFill="0" applyBorder="0" applyAlignment="0" applyProtection="0"/>
    <xf numFmtId="0" fontId="90" fillId="0" borderId="0" applyNumberFormat="0" applyFill="0" applyBorder="0" applyAlignment="0" applyProtection="0"/>
    <xf numFmtId="0" fontId="35" fillId="0" borderId="11" applyNumberFormat="0" applyFill="0" applyAlignment="0" applyProtection="0"/>
    <xf numFmtId="0" fontId="56" fillId="17" borderId="12" applyNumberFormat="0" applyAlignment="0" applyProtection="0"/>
  </cellStyleXfs>
  <cellXfs count="571">
    <xf numFmtId="0" fontId="0" fillId="0" borderId="0" xfId="0" applyAlignment="1">
      <alignment/>
    </xf>
    <xf numFmtId="0" fontId="0" fillId="0" borderId="0" xfId="0" applyBorder="1" applyAlignment="1">
      <alignment/>
    </xf>
    <xf numFmtId="0" fontId="0" fillId="0" borderId="0" xfId="0" applyFill="1" applyBorder="1" applyAlignment="1">
      <alignment/>
    </xf>
    <xf numFmtId="0" fontId="2" fillId="18" borderId="0" xfId="0" applyFont="1" applyFill="1" applyBorder="1" applyAlignment="1">
      <alignment/>
    </xf>
    <xf numFmtId="0" fontId="2" fillId="18" borderId="0" xfId="0" applyFont="1" applyFill="1" applyBorder="1" applyAlignment="1">
      <alignment horizontal="center"/>
    </xf>
    <xf numFmtId="0" fontId="1" fillId="0" borderId="0" xfId="0" applyFont="1" applyBorder="1" applyAlignment="1">
      <alignment/>
    </xf>
    <xf numFmtId="0" fontId="0" fillId="0" borderId="0" xfId="0" applyFill="1" applyBorder="1" applyAlignment="1" applyProtection="1">
      <alignment horizontal="left"/>
      <protection/>
    </xf>
    <xf numFmtId="0" fontId="4" fillId="0" borderId="0" xfId="0" applyFont="1" applyFill="1" applyBorder="1" applyAlignment="1">
      <alignment/>
    </xf>
    <xf numFmtId="0" fontId="4" fillId="0" borderId="0" xfId="0" applyFont="1" applyAlignment="1">
      <alignment/>
    </xf>
    <xf numFmtId="0" fontId="2" fillId="0" borderId="0" xfId="0" applyFont="1" applyAlignment="1">
      <alignment/>
    </xf>
    <xf numFmtId="0" fontId="5" fillId="0" borderId="0" xfId="0" applyFont="1" applyAlignment="1">
      <alignment horizontal="left" vertical="center"/>
    </xf>
    <xf numFmtId="0" fontId="0" fillId="0" borderId="0" xfId="0" applyFill="1" applyBorder="1" applyAlignment="1" applyProtection="1">
      <alignment horizontal="left" vertical="center"/>
      <protection/>
    </xf>
    <xf numFmtId="0" fontId="0" fillId="0" borderId="0" xfId="0" applyAlignment="1">
      <alignment vertical="center"/>
    </xf>
    <xf numFmtId="0" fontId="0" fillId="0" borderId="0" xfId="0" applyBorder="1" applyAlignment="1">
      <alignment vertical="center"/>
    </xf>
    <xf numFmtId="0" fontId="7" fillId="0" borderId="0" xfId="0" applyFont="1" applyFill="1" applyBorder="1" applyAlignment="1">
      <alignment horizontal="centerContinuous"/>
    </xf>
    <xf numFmtId="0" fontId="10" fillId="0" borderId="0" xfId="0" applyFont="1" applyAlignment="1">
      <alignment/>
    </xf>
    <xf numFmtId="0" fontId="0" fillId="19" borderId="0" xfId="0" applyFill="1" applyBorder="1" applyAlignment="1" applyProtection="1">
      <alignment horizontal="left"/>
      <protection/>
    </xf>
    <xf numFmtId="0" fontId="0" fillId="19" borderId="0" xfId="0" applyFill="1" applyAlignment="1">
      <alignment/>
    </xf>
    <xf numFmtId="0" fontId="0" fillId="0" borderId="0" xfId="0" applyFill="1" applyAlignment="1">
      <alignment/>
    </xf>
    <xf numFmtId="0" fontId="4" fillId="0" borderId="0" xfId="0" applyFont="1" applyBorder="1" applyAlignment="1">
      <alignment/>
    </xf>
    <xf numFmtId="0" fontId="4" fillId="0" borderId="0" xfId="0" applyFont="1" applyFill="1" applyAlignment="1">
      <alignment/>
    </xf>
    <xf numFmtId="0" fontId="4" fillId="19" borderId="0" xfId="0" applyFont="1" applyFill="1" applyBorder="1" applyAlignment="1" applyProtection="1">
      <alignment horizontal="left"/>
      <protection/>
    </xf>
    <xf numFmtId="0" fontId="4" fillId="19" borderId="0" xfId="0" applyFont="1" applyFill="1" applyAlignment="1">
      <alignment/>
    </xf>
    <xf numFmtId="0" fontId="4" fillId="19" borderId="0" xfId="0" applyFont="1" applyFill="1" applyBorder="1" applyAlignment="1">
      <alignment vertical="center"/>
    </xf>
    <xf numFmtId="0" fontId="4" fillId="0" borderId="0" xfId="0" applyFont="1" applyFill="1" applyBorder="1" applyAlignment="1" applyProtection="1">
      <alignment horizontal="left"/>
      <protection/>
    </xf>
    <xf numFmtId="9" fontId="0" fillId="0" borderId="0" xfId="0" applyNumberFormat="1" applyBorder="1" applyAlignment="1">
      <alignment horizontal="right"/>
    </xf>
    <xf numFmtId="0" fontId="4" fillId="0" borderId="0" xfId="0" applyFont="1" applyAlignment="1">
      <alignment vertical="center" wrapText="1"/>
    </xf>
    <xf numFmtId="0" fontId="0" fillId="19" borderId="0" xfId="0" applyFill="1" applyBorder="1" applyAlignment="1" applyProtection="1">
      <alignment horizontal="left" vertical="center"/>
      <protection/>
    </xf>
    <xf numFmtId="0" fontId="0" fillId="19" borderId="0" xfId="0" applyFill="1" applyAlignment="1">
      <alignment vertical="center"/>
    </xf>
    <xf numFmtId="0" fontId="8" fillId="0" borderId="0" xfId="0" applyFont="1" applyAlignment="1">
      <alignment/>
    </xf>
    <xf numFmtId="0" fontId="1" fillId="0" borderId="0" xfId="0" applyFont="1" applyAlignment="1">
      <alignment/>
    </xf>
    <xf numFmtId="0" fontId="12" fillId="0" borderId="0" xfId="0" applyFont="1" applyAlignment="1">
      <alignment horizontal="left" vertical="center"/>
    </xf>
    <xf numFmtId="0" fontId="1" fillId="0" borderId="0" xfId="0" applyFont="1" applyFill="1" applyBorder="1" applyAlignment="1" applyProtection="1">
      <alignment horizontal="left"/>
      <protection/>
    </xf>
    <xf numFmtId="0" fontId="8" fillId="0" borderId="0" xfId="0" applyFont="1" applyAlignment="1">
      <alignment wrapText="1"/>
    </xf>
    <xf numFmtId="169" fontId="1" fillId="0" borderId="0" xfId="0" applyNumberFormat="1" applyFont="1" applyBorder="1" applyAlignment="1">
      <alignment horizontal="center"/>
    </xf>
    <xf numFmtId="0" fontId="1" fillId="0" borderId="0" xfId="0" applyFont="1" applyAlignment="1">
      <alignment vertical="center"/>
    </xf>
    <xf numFmtId="0" fontId="8" fillId="0" borderId="0" xfId="0" applyFont="1" applyAlignment="1">
      <alignment vertical="center" wrapText="1"/>
    </xf>
    <xf numFmtId="0" fontId="8" fillId="0" borderId="0" xfId="0" applyFont="1" applyAlignment="1">
      <alignment vertical="center"/>
    </xf>
    <xf numFmtId="0" fontId="1" fillId="0" borderId="0" xfId="0" applyFont="1" applyFill="1" applyAlignment="1">
      <alignment/>
    </xf>
    <xf numFmtId="0" fontId="19" fillId="0" borderId="0" xfId="0" applyFont="1" applyAlignment="1">
      <alignment horizontal="left" vertical="center"/>
    </xf>
    <xf numFmtId="0" fontId="20" fillId="0" borderId="0" xfId="0" applyFont="1" applyAlignment="1">
      <alignment/>
    </xf>
    <xf numFmtId="0" fontId="5" fillId="0" borderId="0" xfId="0" applyFont="1" applyAlignment="1">
      <alignment horizontal="left" vertical="center"/>
    </xf>
    <xf numFmtId="0" fontId="21" fillId="0" borderId="0" xfId="0" applyFont="1" applyAlignment="1">
      <alignment horizontal="left" vertical="center"/>
    </xf>
    <xf numFmtId="0" fontId="22" fillId="10" borderId="13" xfId="0" applyFont="1" applyFill="1" applyBorder="1" applyAlignment="1">
      <alignment horizontal="left" vertical="center"/>
    </xf>
    <xf numFmtId="0" fontId="22" fillId="10" borderId="1" xfId="0" applyFont="1" applyFill="1" applyBorder="1" applyAlignment="1">
      <alignment horizontal="center" vertical="center" wrapText="1"/>
    </xf>
    <xf numFmtId="0" fontId="13" fillId="0" borderId="0" xfId="0" applyFont="1" applyAlignment="1">
      <alignment/>
    </xf>
    <xf numFmtId="0" fontId="14" fillId="0" borderId="0" xfId="0" applyFont="1" applyFill="1" applyBorder="1" applyAlignment="1">
      <alignment wrapText="1"/>
    </xf>
    <xf numFmtId="169" fontId="14" fillId="0" borderId="0" xfId="0" applyNumberFormat="1" applyFont="1" applyFill="1" applyBorder="1" applyAlignment="1">
      <alignment wrapText="1"/>
    </xf>
    <xf numFmtId="0" fontId="22" fillId="10" borderId="13" xfId="0" applyFont="1" applyFill="1" applyBorder="1" applyAlignment="1">
      <alignment horizontal="center" vertical="center"/>
    </xf>
    <xf numFmtId="0" fontId="22" fillId="10" borderId="14" xfId="0" applyFont="1" applyFill="1" applyBorder="1" applyAlignment="1">
      <alignment horizontal="center" vertical="center"/>
    </xf>
    <xf numFmtId="0" fontId="1" fillId="0" borderId="0" xfId="0" applyFont="1" applyFill="1" applyBorder="1" applyAlignment="1" applyProtection="1">
      <alignment horizontal="left" vertical="center"/>
      <protection/>
    </xf>
    <xf numFmtId="0" fontId="4" fillId="19" borderId="0" xfId="0" applyFont="1" applyFill="1" applyBorder="1" applyAlignment="1" applyProtection="1">
      <alignment horizontal="left" vertical="center"/>
      <protection/>
    </xf>
    <xf numFmtId="0" fontId="4" fillId="19" borderId="0" xfId="0" applyFont="1" applyFill="1" applyAlignment="1">
      <alignment vertical="center"/>
    </xf>
    <xf numFmtId="0" fontId="4" fillId="0" borderId="0" xfId="0" applyFont="1" applyFill="1" applyBorder="1" applyAlignment="1">
      <alignment horizontal="center"/>
    </xf>
    <xf numFmtId="169" fontId="14" fillId="2" borderId="0" xfId="0" applyNumberFormat="1" applyFont="1" applyFill="1" applyBorder="1" applyAlignment="1">
      <alignment vertical="center" wrapText="1"/>
    </xf>
    <xf numFmtId="169" fontId="0" fillId="0" borderId="0" xfId="0" applyNumberFormat="1" applyAlignment="1">
      <alignment/>
    </xf>
    <xf numFmtId="169" fontId="14" fillId="2" borderId="15" xfId="0" applyNumberFormat="1" applyFont="1" applyFill="1" applyBorder="1" applyAlignment="1">
      <alignment horizontal="center" vertical="center" wrapText="1"/>
    </xf>
    <xf numFmtId="0" fontId="14" fillId="2" borderId="0" xfId="0" applyFont="1" applyFill="1" applyBorder="1" applyAlignment="1">
      <alignment vertical="center" wrapText="1"/>
    </xf>
    <xf numFmtId="0" fontId="8" fillId="0" borderId="0" xfId="0" applyFont="1" applyAlignment="1">
      <alignment/>
    </xf>
    <xf numFmtId="0" fontId="22" fillId="10" borderId="16" xfId="0" applyFont="1" applyFill="1" applyBorder="1" applyAlignment="1">
      <alignment horizontal="left" vertical="center"/>
    </xf>
    <xf numFmtId="0" fontId="22" fillId="10" borderId="17" xfId="0" applyFont="1" applyFill="1" applyBorder="1" applyAlignment="1">
      <alignment horizontal="center" vertical="center"/>
    </xf>
    <xf numFmtId="0" fontId="22" fillId="10" borderId="18" xfId="0" applyFont="1" applyFill="1" applyBorder="1" applyAlignment="1">
      <alignment horizontal="center" vertical="center" wrapText="1"/>
    </xf>
    <xf numFmtId="0" fontId="22" fillId="10" borderId="19" xfId="0" applyFont="1" applyFill="1" applyBorder="1" applyAlignment="1">
      <alignment horizontal="center" vertical="center" wrapText="1"/>
    </xf>
    <xf numFmtId="0" fontId="22" fillId="10" borderId="19" xfId="0" applyFont="1" applyFill="1" applyBorder="1" applyAlignment="1">
      <alignment horizontal="left" vertical="center" wrapText="1"/>
    </xf>
    <xf numFmtId="169" fontId="22" fillId="10" borderId="20" xfId="0" applyNumberFormat="1" applyFont="1" applyFill="1" applyBorder="1" applyAlignment="1">
      <alignment horizontal="center" vertical="center" wrapText="1"/>
    </xf>
    <xf numFmtId="169" fontId="14" fillId="2" borderId="21" xfId="0" applyNumberFormat="1" applyFont="1" applyFill="1" applyBorder="1" applyAlignment="1">
      <alignment horizontal="center" vertical="center" wrapText="1"/>
    </xf>
    <xf numFmtId="0" fontId="28" fillId="0" borderId="0" xfId="0" applyFont="1" applyAlignment="1">
      <alignment horizontal="left" vertical="center"/>
    </xf>
    <xf numFmtId="0" fontId="29" fillId="0" borderId="0" xfId="0" applyFont="1" applyAlignment="1">
      <alignment horizontal="left" vertical="center"/>
    </xf>
    <xf numFmtId="0" fontId="30" fillId="0" borderId="0" xfId="0" applyFont="1" applyAlignment="1">
      <alignment/>
    </xf>
    <xf numFmtId="0" fontId="31" fillId="0" borderId="0" xfId="0" applyFont="1" applyAlignment="1">
      <alignment horizontal="left" vertical="center"/>
    </xf>
    <xf numFmtId="0" fontId="0" fillId="0" borderId="0" xfId="0" applyBorder="1" applyAlignment="1">
      <alignment/>
    </xf>
    <xf numFmtId="0" fontId="22" fillId="0" borderId="0" xfId="0" applyFont="1" applyFill="1" applyBorder="1" applyAlignment="1">
      <alignment horizontal="center" vertical="center" wrapText="1"/>
    </xf>
    <xf numFmtId="0" fontId="24" fillId="0" borderId="0" xfId="0" applyFont="1" applyFill="1" applyAlignment="1">
      <alignment wrapText="1"/>
    </xf>
    <xf numFmtId="0" fontId="24" fillId="0" borderId="0" xfId="0" applyFont="1" applyFill="1" applyAlignment="1">
      <alignment/>
    </xf>
    <xf numFmtId="0" fontId="8" fillId="2" borderId="0" xfId="0" applyFont="1" applyFill="1" applyAlignment="1">
      <alignment wrapText="1"/>
    </xf>
    <xf numFmtId="0" fontId="8" fillId="0" borderId="0" xfId="0" applyFont="1" applyAlignment="1">
      <alignment wrapText="1"/>
    </xf>
    <xf numFmtId="0" fontId="1" fillId="2" borderId="0" xfId="0" applyFont="1" applyFill="1" applyBorder="1" applyAlignment="1" applyProtection="1">
      <alignment horizontal="left"/>
      <protection/>
    </xf>
    <xf numFmtId="171" fontId="23" fillId="10" borderId="22" xfId="0" applyNumberFormat="1" applyFont="1" applyFill="1" applyBorder="1" applyAlignment="1">
      <alignment horizontal="right" vertical="center" wrapText="1" indent="2"/>
    </xf>
    <xf numFmtId="0" fontId="8" fillId="0" borderId="0" xfId="0" applyFont="1" applyFill="1" applyAlignment="1">
      <alignment horizontal="centerContinuous" wrapText="1"/>
    </xf>
    <xf numFmtId="0" fontId="8" fillId="0" borderId="0" xfId="0" applyFont="1" applyFill="1" applyAlignment="1">
      <alignment/>
    </xf>
    <xf numFmtId="0" fontId="13" fillId="0" borderId="0" xfId="0" applyFont="1" applyFill="1" applyAlignment="1">
      <alignment/>
    </xf>
    <xf numFmtId="0" fontId="1" fillId="0" borderId="0" xfId="0" applyFont="1" applyFill="1" applyAlignment="1">
      <alignment horizontal="left" vertical="center"/>
    </xf>
    <xf numFmtId="0" fontId="8" fillId="0" borderId="0" xfId="0" applyFont="1" applyFill="1" applyAlignment="1">
      <alignment horizontal="centerContinuous" wrapText="1"/>
    </xf>
    <xf numFmtId="0" fontId="8" fillId="0" borderId="0" xfId="0" applyFont="1" applyFill="1" applyAlignment="1">
      <alignment wrapText="1"/>
    </xf>
    <xf numFmtId="0" fontId="8" fillId="0" borderId="0" xfId="0" applyFont="1" applyFill="1" applyAlignment="1">
      <alignment/>
    </xf>
    <xf numFmtId="0" fontId="1" fillId="0" borderId="0" xfId="0" applyFont="1" applyFill="1" applyAlignment="1">
      <alignment vertical="center"/>
    </xf>
    <xf numFmtId="0" fontId="14" fillId="0" borderId="0" xfId="0" applyFont="1" applyFill="1" applyBorder="1" applyAlignment="1">
      <alignment vertical="center" wrapText="1"/>
    </xf>
    <xf numFmtId="169" fontId="23" fillId="10" borderId="1" xfId="0" applyNumberFormat="1" applyFont="1" applyFill="1" applyBorder="1" applyAlignment="1">
      <alignment horizontal="right" vertical="center" wrapText="1"/>
    </xf>
    <xf numFmtId="0" fontId="1" fillId="0" borderId="23" xfId="0" applyNumberFormat="1" applyFont="1" applyFill="1" applyBorder="1" applyAlignment="1" applyProtection="1">
      <alignment horizontal="justify" vertical="top"/>
      <protection locked="0"/>
    </xf>
    <xf numFmtId="0" fontId="0" fillId="0" borderId="23" xfId="0" applyFill="1" applyBorder="1" applyAlignment="1">
      <alignment/>
    </xf>
    <xf numFmtId="169" fontId="23" fillId="10" borderId="1" xfId="0" applyNumberFormat="1" applyFont="1" applyFill="1" applyBorder="1" applyAlignment="1">
      <alignment horizontal="center" wrapText="1"/>
    </xf>
    <xf numFmtId="0" fontId="23" fillId="10" borderId="24" xfId="0" applyFont="1" applyFill="1" applyBorder="1" applyAlignment="1">
      <alignment horizontal="center" vertical="center"/>
    </xf>
    <xf numFmtId="169" fontId="23" fillId="10" borderId="25" xfId="0" applyNumberFormat="1" applyFont="1" applyFill="1" applyBorder="1" applyAlignment="1">
      <alignment horizontal="center" vertical="center" wrapText="1"/>
    </xf>
    <xf numFmtId="169" fontId="23" fillId="10" borderId="26" xfId="0" applyNumberFormat="1" applyFont="1" applyFill="1" applyBorder="1" applyAlignment="1">
      <alignment horizontal="center" vertical="center" wrapText="1"/>
    </xf>
    <xf numFmtId="169" fontId="23" fillId="0" borderId="0" xfId="0" applyNumberFormat="1" applyFont="1" applyFill="1" applyBorder="1" applyAlignment="1">
      <alignment wrapText="1"/>
    </xf>
    <xf numFmtId="169" fontId="23" fillId="10" borderId="27" xfId="0" applyNumberFormat="1" applyFont="1" applyFill="1" applyBorder="1" applyAlignment="1">
      <alignment horizontal="center" wrapText="1"/>
    </xf>
    <xf numFmtId="0" fontId="1" fillId="0" borderId="23" xfId="0" applyFont="1" applyBorder="1" applyAlignment="1">
      <alignment vertical="center"/>
    </xf>
    <xf numFmtId="0" fontId="1" fillId="0" borderId="1" xfId="0" applyFont="1" applyBorder="1" applyAlignment="1">
      <alignment horizontal="center" vertical="center" wrapText="1"/>
    </xf>
    <xf numFmtId="169" fontId="32" fillId="0" borderId="0" xfId="0" applyNumberFormat="1" applyFont="1" applyFill="1" applyBorder="1" applyAlignment="1">
      <alignment vertical="center" wrapText="1"/>
    </xf>
    <xf numFmtId="0" fontId="9" fillId="20" borderId="1" xfId="0" applyNumberFormat="1" applyFont="1" applyFill="1" applyBorder="1" applyAlignment="1">
      <alignment horizontal="left" vertical="center" indent="1"/>
    </xf>
    <xf numFmtId="0" fontId="9" fillId="20" borderId="14" xfId="0" applyNumberFormat="1" applyFont="1" applyFill="1" applyBorder="1" applyAlignment="1">
      <alignment horizontal="left" vertical="center" indent="1"/>
    </xf>
    <xf numFmtId="0" fontId="1" fillId="20" borderId="1" xfId="0" applyFont="1" applyFill="1" applyBorder="1" applyAlignment="1">
      <alignment horizontal="left" vertical="center" indent="1"/>
    </xf>
    <xf numFmtId="0" fontId="36" fillId="0" borderId="0" xfId="0" applyFont="1" applyAlignment="1">
      <alignment vertical="center"/>
    </xf>
    <xf numFmtId="0" fontId="1" fillId="20" borderId="15" xfId="0" applyFont="1" applyFill="1" applyBorder="1" applyAlignment="1">
      <alignment horizontal="left" vertical="center" indent="1"/>
    </xf>
    <xf numFmtId="0" fontId="1" fillId="20" borderId="28" xfId="0" applyFont="1" applyFill="1" applyBorder="1" applyAlignment="1">
      <alignment horizontal="left" vertical="center" indent="1"/>
    </xf>
    <xf numFmtId="0" fontId="14" fillId="20" borderId="15" xfId="0" applyFont="1" applyFill="1" applyBorder="1" applyAlignment="1">
      <alignment horizontal="left" vertical="center" indent="1"/>
    </xf>
    <xf numFmtId="169" fontId="23" fillId="10" borderId="1" xfId="0" applyNumberFormat="1" applyFont="1" applyFill="1" applyBorder="1" applyAlignment="1">
      <alignment horizontal="right" vertical="center" wrapText="1" indent="2"/>
    </xf>
    <xf numFmtId="169" fontId="23" fillId="10" borderId="14" xfId="0" applyNumberFormat="1" applyFont="1" applyFill="1" applyBorder="1" applyAlignment="1">
      <alignment horizontal="right" vertical="center" wrapText="1" indent="2"/>
    </xf>
    <xf numFmtId="169" fontId="38" fillId="6" borderId="1" xfId="50" applyNumberFormat="1" applyFont="1" applyFill="1" applyBorder="1" applyAlignment="1" applyProtection="1">
      <alignment horizontal="right" vertical="center" wrapText="1"/>
      <protection locked="0"/>
    </xf>
    <xf numFmtId="0" fontId="14" fillId="2" borderId="29" xfId="0" applyFont="1" applyFill="1" applyBorder="1" applyAlignment="1">
      <alignment vertical="center" wrapText="1"/>
    </xf>
    <xf numFmtId="0" fontId="22" fillId="10" borderId="30" xfId="0" applyFont="1" applyFill="1" applyBorder="1" applyAlignment="1">
      <alignment horizontal="left" vertical="center"/>
    </xf>
    <xf numFmtId="0" fontId="22" fillId="10" borderId="31" xfId="0" applyFont="1" applyFill="1" applyBorder="1" applyAlignment="1">
      <alignment horizontal="left" vertical="center"/>
    </xf>
    <xf numFmtId="0" fontId="22" fillId="10" borderId="32" xfId="0" applyFont="1" applyFill="1" applyBorder="1" applyAlignment="1">
      <alignment horizontal="left" vertical="center"/>
    </xf>
    <xf numFmtId="0" fontId="23" fillId="10" borderId="13" xfId="0" applyFont="1" applyFill="1" applyBorder="1" applyAlignment="1">
      <alignment horizontal="left" vertical="center"/>
    </xf>
    <xf numFmtId="171" fontId="25" fillId="20" borderId="1" xfId="0" applyNumberFormat="1" applyFont="1" applyFill="1" applyBorder="1" applyAlignment="1">
      <alignment horizontal="right" vertical="center" wrapText="1"/>
    </xf>
    <xf numFmtId="0" fontId="39" fillId="0" borderId="0" xfId="0" applyFont="1" applyAlignment="1">
      <alignment horizontal="left" vertical="center"/>
    </xf>
    <xf numFmtId="9" fontId="14" fillId="20" borderId="1" xfId="64" applyFont="1" applyFill="1" applyBorder="1" applyAlignment="1">
      <alignment horizontal="right" vertical="center" wrapText="1"/>
    </xf>
    <xf numFmtId="0" fontId="23" fillId="0" borderId="0" xfId="0" applyFont="1" applyFill="1" applyBorder="1" applyAlignment="1">
      <alignment horizontal="center"/>
    </xf>
    <xf numFmtId="9" fontId="10" fillId="0" borderId="0" xfId="0" applyNumberFormat="1" applyFont="1" applyFill="1" applyBorder="1" applyAlignment="1">
      <alignment horizontal="center" vertical="center"/>
    </xf>
    <xf numFmtId="171" fontId="14" fillId="20" borderId="1" xfId="64" applyNumberFormat="1" applyFont="1" applyFill="1" applyBorder="1" applyAlignment="1">
      <alignment horizontal="right" vertical="center" wrapText="1"/>
    </xf>
    <xf numFmtId="0" fontId="40" fillId="0" borderId="0" xfId="0" applyFont="1" applyFill="1" applyBorder="1" applyAlignment="1">
      <alignment horizontal="left" vertical="center"/>
    </xf>
    <xf numFmtId="9" fontId="14" fillId="2" borderId="0" xfId="64" applyFont="1" applyFill="1" applyBorder="1" applyAlignment="1">
      <alignment vertical="center" wrapText="1"/>
    </xf>
    <xf numFmtId="171" fontId="14" fillId="0" borderId="0" xfId="64" applyNumberFormat="1" applyFont="1" applyFill="1" applyBorder="1" applyAlignment="1">
      <alignment horizontal="right" vertical="center" wrapText="1"/>
    </xf>
    <xf numFmtId="0" fontId="23" fillId="0" borderId="29" xfId="0" applyFont="1" applyFill="1" applyBorder="1" applyAlignment="1">
      <alignment horizontal="left" vertical="center"/>
    </xf>
    <xf numFmtId="9" fontId="14" fillId="0" borderId="29" xfId="64" applyFont="1" applyFill="1" applyBorder="1" applyAlignment="1" applyProtection="1">
      <alignment horizontal="right" vertical="center" wrapText="1"/>
      <protection locked="0"/>
    </xf>
    <xf numFmtId="0" fontId="39" fillId="0" borderId="0" xfId="0" applyFont="1" applyBorder="1" applyAlignment="1">
      <alignment horizontal="left" vertical="center"/>
    </xf>
    <xf numFmtId="0" fontId="61" fillId="0" borderId="0" xfId="0" applyFont="1" applyFill="1" applyBorder="1" applyAlignment="1">
      <alignment horizontal="left" vertical="top"/>
    </xf>
    <xf numFmtId="0" fontId="23" fillId="10" borderId="13" xfId="0" applyFont="1" applyFill="1" applyBorder="1" applyAlignment="1">
      <alignment horizontal="left" vertical="center" wrapText="1"/>
    </xf>
    <xf numFmtId="0" fontId="62" fillId="0" borderId="0" xfId="0" applyFont="1" applyFill="1" applyBorder="1" applyAlignment="1">
      <alignment horizontal="left" vertical="center" indent="2"/>
    </xf>
    <xf numFmtId="49" fontId="38" fillId="8" borderId="1" xfId="0" applyNumberFormat="1" applyFont="1" applyFill="1" applyBorder="1" applyAlignment="1" applyProtection="1">
      <alignment horizontal="center" vertical="center" wrapText="1"/>
      <protection locked="0"/>
    </xf>
    <xf numFmtId="0" fontId="38" fillId="8" borderId="1" xfId="0" applyFont="1" applyFill="1" applyBorder="1" applyAlignment="1" applyProtection="1">
      <alignment horizontal="center" vertical="center" wrapText="1"/>
      <protection locked="0"/>
    </xf>
    <xf numFmtId="0" fontId="21" fillId="0" borderId="0" xfId="0" applyFont="1" applyAlignment="1">
      <alignment horizontal="left"/>
    </xf>
    <xf numFmtId="0" fontId="22" fillId="10" borderId="33" xfId="0" applyFont="1" applyFill="1" applyBorder="1" applyAlignment="1">
      <alignment horizontal="center" vertical="center"/>
    </xf>
    <xf numFmtId="185" fontId="14" fillId="21" borderId="34" xfId="0" applyNumberFormat="1" applyFont="1" applyFill="1" applyBorder="1" applyAlignment="1">
      <alignment vertical="center" wrapText="1"/>
    </xf>
    <xf numFmtId="185" fontId="14" fillId="21" borderId="35" xfId="0" applyNumberFormat="1" applyFont="1" applyFill="1" applyBorder="1" applyAlignment="1">
      <alignment vertical="center" wrapText="1"/>
    </xf>
    <xf numFmtId="0" fontId="1" fillId="0" borderId="0" xfId="0" applyFont="1" applyFill="1" applyAlignment="1">
      <alignment vertical="center" wrapText="1"/>
    </xf>
    <xf numFmtId="0" fontId="22" fillId="10" borderId="1" xfId="0" applyFont="1" applyFill="1" applyBorder="1" applyAlignment="1">
      <alignment horizontal="center" vertical="center"/>
    </xf>
    <xf numFmtId="0" fontId="1" fillId="0" borderId="36" xfId="0" applyFont="1" applyBorder="1" applyAlignment="1">
      <alignment horizontal="center" vertical="center" wrapText="1"/>
    </xf>
    <xf numFmtId="0" fontId="1" fillId="0" borderId="36" xfId="0" applyFont="1" applyBorder="1" applyAlignment="1">
      <alignment horizontal="center" vertical="center"/>
    </xf>
    <xf numFmtId="0" fontId="1" fillId="0" borderId="37" xfId="0" applyFont="1" applyFill="1" applyBorder="1" applyAlignment="1">
      <alignment horizontal="center" vertical="center" wrapText="1"/>
    </xf>
    <xf numFmtId="0" fontId="37" fillId="0" borderId="0" xfId="0" applyNumberFormat="1" applyFont="1" applyFill="1" applyBorder="1" applyAlignment="1" applyProtection="1">
      <alignment horizontal="left" vertical="center" indent="2"/>
      <protection locked="0"/>
    </xf>
    <xf numFmtId="0" fontId="0" fillId="0" borderId="0" xfId="0" applyFill="1" applyBorder="1" applyAlignment="1">
      <alignment horizontal="left" vertical="center" indent="2"/>
    </xf>
    <xf numFmtId="169" fontId="14" fillId="8" borderId="21" xfId="0" applyNumberFormat="1" applyFont="1" applyFill="1" applyBorder="1" applyAlignment="1">
      <alignment vertical="center" wrapText="1"/>
    </xf>
    <xf numFmtId="169" fontId="14" fillId="8" borderId="38" xfId="0" applyNumberFormat="1" applyFont="1" applyFill="1" applyBorder="1" applyAlignment="1">
      <alignment vertical="center" wrapText="1"/>
    </xf>
    <xf numFmtId="169" fontId="14" fillId="8" borderId="39" xfId="0" applyNumberFormat="1" applyFont="1" applyFill="1" applyBorder="1" applyAlignment="1">
      <alignment vertical="center" wrapText="1"/>
    </xf>
    <xf numFmtId="169" fontId="14" fillId="8" borderId="40" xfId="0" applyNumberFormat="1" applyFont="1" applyFill="1" applyBorder="1" applyAlignment="1">
      <alignment vertical="center" wrapText="1"/>
    </xf>
    <xf numFmtId="169" fontId="14" fillId="8" borderId="41" xfId="0" applyNumberFormat="1" applyFont="1" applyFill="1" applyBorder="1" applyAlignment="1">
      <alignment vertical="center" wrapText="1"/>
    </xf>
    <xf numFmtId="169" fontId="38" fillId="8" borderId="1"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right" vertical="center" indent="1"/>
    </xf>
    <xf numFmtId="171" fontId="14" fillId="20" borderId="0" xfId="64" applyNumberFormat="1" applyFont="1" applyFill="1" applyBorder="1" applyAlignment="1">
      <alignment horizontal="right" vertical="center" wrapText="1"/>
    </xf>
    <xf numFmtId="0" fontId="4" fillId="0" borderId="0" xfId="0" applyFont="1" applyAlignment="1">
      <alignment vertical="center"/>
    </xf>
    <xf numFmtId="0" fontId="58" fillId="0" borderId="0" xfId="0" applyFont="1" applyAlignment="1">
      <alignment horizontal="left" vertical="center" indent="1"/>
    </xf>
    <xf numFmtId="0" fontId="57" fillId="0" borderId="0" xfId="0" applyFont="1" applyFill="1" applyBorder="1" applyAlignment="1">
      <alignment vertical="center"/>
    </xf>
    <xf numFmtId="0" fontId="62" fillId="0" borderId="0" xfId="0" applyFont="1" applyAlignment="1">
      <alignment horizontal="right" vertical="center"/>
    </xf>
    <xf numFmtId="183" fontId="62" fillId="0" borderId="0" xfId="0" applyNumberFormat="1" applyFont="1" applyBorder="1" applyAlignment="1">
      <alignment horizontal="left" vertical="center"/>
    </xf>
    <xf numFmtId="0" fontId="10" fillId="0" borderId="0" xfId="0" applyFont="1" applyAlignment="1">
      <alignment/>
    </xf>
    <xf numFmtId="0" fontId="22" fillId="10" borderId="16" xfId="0" applyFont="1" applyFill="1" applyBorder="1" applyAlignment="1">
      <alignment horizontal="center" vertical="center" wrapText="1"/>
    </xf>
    <xf numFmtId="0" fontId="22" fillId="10" borderId="17" xfId="0" applyFont="1" applyFill="1" applyBorder="1" applyAlignment="1">
      <alignment horizontal="center" vertical="center" wrapText="1"/>
    </xf>
    <xf numFmtId="169" fontId="23" fillId="10" borderId="42" xfId="0" applyNumberFormat="1" applyFont="1" applyFill="1" applyBorder="1" applyAlignment="1">
      <alignment horizontal="center" vertical="center" wrapText="1"/>
    </xf>
    <xf numFmtId="169" fontId="14" fillId="0" borderId="43" xfId="0" applyNumberFormat="1" applyFont="1" applyFill="1" applyBorder="1" applyAlignment="1">
      <alignment vertical="center" wrapText="1"/>
    </xf>
    <xf numFmtId="169" fontId="14" fillId="0" borderId="43" xfId="0" applyNumberFormat="1" applyFont="1" applyFill="1" applyBorder="1" applyAlignment="1">
      <alignment horizontal="center" vertical="center" wrapText="1"/>
    </xf>
    <xf numFmtId="189" fontId="14" fillId="0" borderId="43" xfId="0" applyNumberFormat="1" applyFont="1" applyFill="1" applyBorder="1" applyAlignment="1" applyProtection="1">
      <alignment horizontal="center" vertical="center" wrapText="1"/>
      <protection locked="0"/>
    </xf>
    <xf numFmtId="171" fontId="60" fillId="0" borderId="0" xfId="0" applyNumberFormat="1" applyFont="1" applyFill="1" applyBorder="1" applyAlignment="1">
      <alignment horizontal="right" vertical="center" wrapText="1" indent="2"/>
    </xf>
    <xf numFmtId="0" fontId="66" fillId="0" borderId="0" xfId="0" applyFont="1" applyAlignment="1">
      <alignment/>
    </xf>
    <xf numFmtId="0" fontId="67" fillId="0" borderId="0" xfId="0" applyFont="1" applyFill="1" applyBorder="1" applyAlignment="1">
      <alignment horizontal="left" vertical="top"/>
    </xf>
    <xf numFmtId="0" fontId="1" fillId="0" borderId="0" xfId="0" applyFont="1" applyFill="1" applyBorder="1" applyAlignment="1">
      <alignment horizontal="left"/>
    </xf>
    <xf numFmtId="169" fontId="14" fillId="0" borderId="0" xfId="0" applyNumberFormat="1" applyFont="1" applyFill="1" applyBorder="1" applyAlignment="1">
      <alignment horizontal="right" vertical="center" wrapText="1"/>
    </xf>
    <xf numFmtId="169" fontId="23" fillId="0" borderId="0" xfId="0" applyNumberFormat="1" applyFont="1" applyFill="1" applyBorder="1" applyAlignment="1">
      <alignment horizontal="right" vertical="center" wrapText="1"/>
    </xf>
    <xf numFmtId="0" fontId="22" fillId="10" borderId="14" xfId="0" applyFont="1" applyFill="1" applyBorder="1" applyAlignment="1">
      <alignment horizontal="center" vertical="center" wrapText="1"/>
    </xf>
    <xf numFmtId="169" fontId="38" fillId="6" borderId="14" xfId="50" applyNumberFormat="1" applyFont="1" applyFill="1" applyBorder="1" applyAlignment="1" applyProtection="1">
      <alignment horizontal="right" vertical="center" wrapText="1"/>
      <protection locked="0"/>
    </xf>
    <xf numFmtId="171" fontId="23" fillId="0" borderId="0" xfId="0" applyNumberFormat="1" applyFont="1" applyFill="1" applyBorder="1" applyAlignment="1">
      <alignment horizontal="right" vertical="center" wrapText="1" indent="2"/>
    </xf>
    <xf numFmtId="0" fontId="22" fillId="10" borderId="44" xfId="0" applyFont="1" applyFill="1" applyBorder="1" applyAlignment="1">
      <alignment horizontal="center" vertical="center" wrapText="1"/>
    </xf>
    <xf numFmtId="169" fontId="38" fillId="6" borderId="44" xfId="50" applyNumberFormat="1" applyFont="1" applyFill="1" applyBorder="1" applyAlignment="1" applyProtection="1">
      <alignment horizontal="right" vertical="center" wrapText="1"/>
      <protection locked="0"/>
    </xf>
    <xf numFmtId="169" fontId="23" fillId="10" borderId="44" xfId="0" applyNumberFormat="1" applyFont="1" applyFill="1" applyBorder="1" applyAlignment="1">
      <alignment horizontal="right" vertical="center" wrapText="1" indent="2"/>
    </xf>
    <xf numFmtId="0" fontId="1" fillId="5" borderId="1"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Fill="1" applyAlignment="1">
      <alignment horizontal="center" vertical="center"/>
    </xf>
    <xf numFmtId="9" fontId="1" fillId="5" borderId="1" xfId="0" applyNumberFormat="1"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9" fontId="14" fillId="8" borderId="1" xfId="63" applyFont="1" applyFill="1" applyBorder="1" applyAlignment="1">
      <alignment horizontal="right" vertical="center" wrapText="1" indent="4"/>
    </xf>
    <xf numFmtId="0" fontId="4" fillId="0" borderId="0" xfId="0" applyFont="1" applyFill="1" applyBorder="1" applyAlignment="1">
      <alignment horizontal="left" vertical="center" indent="2"/>
    </xf>
    <xf numFmtId="0" fontId="7" fillId="0" borderId="0" xfId="0" applyFont="1" applyFill="1" applyBorder="1" applyAlignment="1">
      <alignment horizontal="left" vertical="center" indent="2"/>
    </xf>
    <xf numFmtId="0" fontId="69" fillId="0" borderId="0" xfId="0" applyFont="1" applyAlignment="1">
      <alignment horizontal="justify"/>
    </xf>
    <xf numFmtId="0" fontId="22" fillId="0" borderId="0" xfId="0" applyFont="1" applyFill="1" applyBorder="1" applyAlignment="1">
      <alignment horizontal="left" vertical="center"/>
    </xf>
    <xf numFmtId="0" fontId="4" fillId="0" borderId="45" xfId="0" applyFont="1" applyFill="1" applyBorder="1" applyAlignment="1">
      <alignment horizontal="left" vertical="center" indent="2"/>
    </xf>
    <xf numFmtId="9" fontId="9" fillId="0" borderId="0" xfId="63" applyFont="1" applyFill="1" applyBorder="1" applyAlignment="1">
      <alignment horizontal="right" vertical="top" wrapText="1"/>
    </xf>
    <xf numFmtId="9" fontId="70" fillId="0" borderId="0" xfId="63" applyFont="1" applyFill="1" applyBorder="1" applyAlignment="1">
      <alignment horizontal="left" vertical="top"/>
    </xf>
    <xf numFmtId="0" fontId="0" fillId="0" borderId="0" xfId="0" applyFont="1" applyAlignment="1">
      <alignment horizontal="center"/>
    </xf>
    <xf numFmtId="1" fontId="71" fillId="0" borderId="0" xfId="63" applyNumberFormat="1" applyFont="1" applyFill="1" applyBorder="1" applyAlignment="1" applyProtection="1">
      <alignment horizontal="center" vertical="top" wrapText="1"/>
      <protection hidden="1" locked="0"/>
    </xf>
    <xf numFmtId="9" fontId="14" fillId="0" borderId="46" xfId="63" applyFont="1" applyFill="1" applyBorder="1" applyAlignment="1">
      <alignment horizontal="right" vertical="center" wrapText="1" indent="4"/>
    </xf>
    <xf numFmtId="9" fontId="14" fillId="0" borderId="0" xfId="63" applyFont="1" applyFill="1" applyBorder="1" applyAlignment="1">
      <alignment horizontal="right" vertical="center" wrapText="1" indent="4"/>
    </xf>
    <xf numFmtId="0" fontId="23" fillId="0" borderId="0" xfId="0" applyFont="1" applyFill="1" applyBorder="1" applyAlignment="1">
      <alignment horizontal="left" vertical="center"/>
    </xf>
    <xf numFmtId="0" fontId="1" fillId="20" borderId="44" xfId="0" applyFont="1" applyFill="1" applyBorder="1" applyAlignment="1">
      <alignment horizontal="center" vertical="center" wrapText="1"/>
    </xf>
    <xf numFmtId="0" fontId="4" fillId="0" borderId="0" xfId="0" applyFont="1" applyFill="1" applyAlignment="1">
      <alignment wrapText="1"/>
    </xf>
    <xf numFmtId="0" fontId="14" fillId="2" borderId="0" xfId="0" applyNumberFormat="1" applyFont="1" applyFill="1" applyBorder="1" applyAlignment="1">
      <alignment horizontal="center" vertical="center" wrapText="1"/>
    </xf>
    <xf numFmtId="181" fontId="38" fillId="8" borderId="1" xfId="0" applyNumberFormat="1" applyFont="1" applyFill="1" applyBorder="1" applyAlignment="1" applyProtection="1">
      <alignment horizontal="center" vertical="center" wrapText="1"/>
      <protection locked="0"/>
    </xf>
    <xf numFmtId="0" fontId="38" fillId="8" borderId="1" xfId="0" applyFont="1" applyFill="1" applyBorder="1" applyAlignment="1" applyProtection="1">
      <alignment horizontal="left" vertical="center" wrapText="1"/>
      <protection locked="0"/>
    </xf>
    <xf numFmtId="169" fontId="38" fillId="8" borderId="13" xfId="0" applyNumberFormat="1" applyFont="1" applyFill="1" applyBorder="1" applyAlignment="1" applyProtection="1">
      <alignment horizontal="center" vertical="center" wrapText="1"/>
      <protection locked="0"/>
    </xf>
    <xf numFmtId="169" fontId="38" fillId="8" borderId="47" xfId="0" applyNumberFormat="1" applyFont="1" applyFill="1" applyBorder="1" applyAlignment="1" applyProtection="1">
      <alignment horizontal="center" vertical="center" wrapText="1"/>
      <protection locked="0"/>
    </xf>
    <xf numFmtId="169" fontId="38" fillId="8" borderId="48" xfId="0" applyNumberFormat="1" applyFont="1" applyFill="1" applyBorder="1" applyAlignment="1" applyProtection="1">
      <alignment horizontal="center" vertical="center" wrapText="1"/>
      <protection locked="0"/>
    </xf>
    <xf numFmtId="0" fontId="38" fillId="8" borderId="49" xfId="0" applyNumberFormat="1" applyFont="1" applyFill="1" applyBorder="1" applyAlignment="1" applyProtection="1">
      <alignment horizontal="left" vertical="center" wrapText="1"/>
      <protection locked="0"/>
    </xf>
    <xf numFmtId="0" fontId="38" fillId="8" borderId="1" xfId="0" applyNumberFormat="1" applyFont="1" applyFill="1" applyBorder="1" applyAlignment="1" applyProtection="1">
      <alignment horizontal="left" vertical="center" wrapText="1"/>
      <protection locked="0"/>
    </xf>
    <xf numFmtId="0" fontId="38" fillId="8" borderId="1" xfId="0" applyNumberFormat="1" applyFont="1" applyFill="1" applyBorder="1" applyAlignment="1" applyProtection="1">
      <alignment vertical="center" wrapText="1"/>
      <protection locked="0"/>
    </xf>
    <xf numFmtId="0" fontId="38" fillId="8" borderId="50" xfId="0" applyNumberFormat="1" applyFont="1" applyFill="1" applyBorder="1" applyAlignment="1" applyProtection="1">
      <alignment horizontal="left" vertical="center" wrapText="1"/>
      <protection locked="0"/>
    </xf>
    <xf numFmtId="0" fontId="38" fillId="8" borderId="27" xfId="0" applyNumberFormat="1" applyFont="1" applyFill="1" applyBorder="1" applyAlignment="1" applyProtection="1">
      <alignment horizontal="left" vertical="center" wrapText="1"/>
      <protection locked="0"/>
    </xf>
    <xf numFmtId="0" fontId="38" fillId="8" borderId="27" xfId="0" applyNumberFormat="1" applyFont="1" applyFill="1" applyBorder="1" applyAlignment="1" applyProtection="1">
      <alignment vertical="center" wrapText="1"/>
      <protection locked="0"/>
    </xf>
    <xf numFmtId="169" fontId="38" fillId="8" borderId="27" xfId="0" applyNumberFormat="1" applyFont="1" applyFill="1" applyBorder="1" applyAlignment="1" applyProtection="1">
      <alignment horizontal="center" vertical="center" wrapText="1"/>
      <protection locked="0"/>
    </xf>
    <xf numFmtId="9" fontId="14" fillId="20" borderId="14" xfId="64" applyNumberFormat="1" applyFont="1" applyFill="1" applyBorder="1" applyAlignment="1">
      <alignment horizontal="center" vertical="center" wrapText="1"/>
    </xf>
    <xf numFmtId="9" fontId="4" fillId="0" borderId="0" xfId="0" applyNumberFormat="1" applyFont="1" applyAlignment="1">
      <alignment/>
    </xf>
    <xf numFmtId="0" fontId="6" fillId="20" borderId="13" xfId="0" applyFont="1" applyFill="1" applyBorder="1" applyAlignment="1" applyProtection="1">
      <alignment horizontal="right" vertical="center" wrapText="1"/>
      <protection locked="0"/>
    </xf>
    <xf numFmtId="169" fontId="6" fillId="20" borderId="14" xfId="0" applyNumberFormat="1" applyFont="1" applyFill="1" applyBorder="1" applyAlignment="1" applyProtection="1">
      <alignment horizontal="center" vertical="center" wrapText="1"/>
      <protection/>
    </xf>
    <xf numFmtId="0" fontId="22" fillId="10" borderId="13" xfId="0" applyFont="1" applyFill="1" applyBorder="1" applyAlignment="1" applyProtection="1">
      <alignment horizontal="right" vertical="center" wrapText="1"/>
      <protection locked="0"/>
    </xf>
    <xf numFmtId="169" fontId="22" fillId="10" borderId="14" xfId="0" applyNumberFormat="1" applyFont="1" applyFill="1" applyBorder="1" applyAlignment="1" applyProtection="1">
      <alignment horizontal="right" vertical="center" wrapText="1"/>
      <protection/>
    </xf>
    <xf numFmtId="0" fontId="4" fillId="0" borderId="0" xfId="0" applyFont="1" applyFill="1" applyAlignment="1">
      <alignment vertical="center" wrapText="1"/>
    </xf>
    <xf numFmtId="0" fontId="13" fillId="0" borderId="0" xfId="0" applyFont="1" applyFill="1" applyBorder="1" applyAlignment="1">
      <alignment horizontal="right" vertical="center" indent="1"/>
    </xf>
    <xf numFmtId="0" fontId="23" fillId="10" borderId="1" xfId="0" applyFont="1" applyFill="1" applyBorder="1" applyAlignment="1">
      <alignment horizontal="center" vertical="center" wrapText="1"/>
    </xf>
    <xf numFmtId="0" fontId="75" fillId="0" borderId="0" xfId="0" applyFont="1" applyFill="1" applyAlignment="1">
      <alignment horizontal="right" vertical="center"/>
    </xf>
    <xf numFmtId="0" fontId="76" fillId="0" borderId="0" xfId="0" applyFont="1" applyAlignment="1">
      <alignment vertical="center"/>
    </xf>
    <xf numFmtId="0" fontId="77" fillId="0" borderId="0" xfId="0" applyFont="1" applyFill="1" applyBorder="1" applyAlignment="1">
      <alignment horizontal="right" vertical="center"/>
    </xf>
    <xf numFmtId="169" fontId="59" fillId="0" borderId="0" xfId="0" applyNumberFormat="1" applyFont="1" applyFill="1" applyBorder="1" applyAlignment="1">
      <alignment horizontal="left" vertical="center"/>
    </xf>
    <xf numFmtId="0" fontId="13" fillId="0" borderId="51" xfId="0" applyFont="1" applyBorder="1" applyAlignment="1">
      <alignment/>
    </xf>
    <xf numFmtId="0" fontId="4" fillId="0" borderId="51" xfId="0" applyFont="1" applyBorder="1" applyAlignment="1">
      <alignment/>
    </xf>
    <xf numFmtId="0" fontId="22" fillId="10" borderId="52" xfId="0" applyFont="1" applyFill="1" applyBorder="1" applyAlignment="1">
      <alignment horizontal="left" vertical="center" wrapText="1"/>
    </xf>
    <xf numFmtId="171" fontId="25" fillId="22" borderId="53" xfId="64" applyNumberFormat="1" applyFont="1" applyFill="1" applyBorder="1" applyAlignment="1">
      <alignment horizontal="right" vertical="center" wrapText="1"/>
    </xf>
    <xf numFmtId="0" fontId="78" fillId="16" borderId="54" xfId="0" applyFont="1" applyFill="1" applyBorder="1" applyAlignment="1">
      <alignment horizontal="right" vertical="center" wrapText="1"/>
    </xf>
    <xf numFmtId="169" fontId="78" fillId="16" borderId="55" xfId="0" applyNumberFormat="1" applyFont="1" applyFill="1" applyBorder="1" applyAlignment="1">
      <alignment horizontal="left" vertical="center" wrapText="1" indent="1"/>
    </xf>
    <xf numFmtId="0" fontId="78" fillId="16" borderId="56" xfId="0" applyFont="1" applyFill="1" applyBorder="1" applyAlignment="1">
      <alignment horizontal="right" vertical="center" wrapText="1"/>
    </xf>
    <xf numFmtId="0" fontId="22" fillId="10" borderId="57" xfId="0" applyFont="1" applyFill="1" applyBorder="1" applyAlignment="1">
      <alignment horizontal="left" vertical="center" wrapText="1"/>
    </xf>
    <xf numFmtId="171" fontId="25" fillId="5" borderId="58" xfId="64" applyNumberFormat="1" applyFont="1" applyFill="1" applyBorder="1" applyAlignment="1">
      <alignment horizontal="right" vertical="center" wrapText="1"/>
    </xf>
    <xf numFmtId="0" fontId="78" fillId="16" borderId="59" xfId="0" applyFont="1" applyFill="1" applyBorder="1" applyAlignment="1">
      <alignment horizontal="right" vertical="center" wrapText="1"/>
    </xf>
    <xf numFmtId="0" fontId="78" fillId="16" borderId="60" xfId="0" applyFont="1" applyFill="1" applyBorder="1" applyAlignment="1">
      <alignment horizontal="right" vertical="center" wrapText="1"/>
    </xf>
    <xf numFmtId="0" fontId="22" fillId="10" borderId="49" xfId="0" applyFont="1" applyFill="1" applyBorder="1" applyAlignment="1">
      <alignment horizontal="left" vertical="center" wrapText="1"/>
    </xf>
    <xf numFmtId="171" fontId="25" fillId="22" borderId="47" xfId="64" applyNumberFormat="1" applyFont="1" applyFill="1" applyBorder="1" applyAlignment="1">
      <alignment horizontal="right" vertical="center" wrapText="1"/>
    </xf>
    <xf numFmtId="0" fontId="22" fillId="10" borderId="61" xfId="0" applyFont="1" applyFill="1" applyBorder="1" applyAlignment="1">
      <alignment horizontal="left" vertical="center"/>
    </xf>
    <xf numFmtId="171" fontId="25" fillId="20" borderId="62" xfId="64" applyNumberFormat="1" applyFont="1" applyFill="1" applyBorder="1" applyAlignment="1">
      <alignment horizontal="right" vertical="center" wrapText="1"/>
    </xf>
    <xf numFmtId="0" fontId="22" fillId="10" borderId="63" xfId="0" applyFont="1" applyFill="1" applyBorder="1" applyAlignment="1">
      <alignment horizontal="left" vertical="center" wrapText="1"/>
    </xf>
    <xf numFmtId="171" fontId="25" fillId="22" borderId="64" xfId="64" applyNumberFormat="1" applyFont="1" applyFill="1" applyBorder="1" applyAlignment="1">
      <alignment horizontal="right" vertical="center" wrapText="1"/>
    </xf>
    <xf numFmtId="0" fontId="22" fillId="0" borderId="0" xfId="0" applyFont="1" applyFill="1" applyBorder="1" applyAlignment="1" applyProtection="1">
      <alignment horizontal="right" vertical="center" wrapText="1"/>
      <protection locked="0"/>
    </xf>
    <xf numFmtId="169" fontId="22" fillId="0" borderId="0" xfId="0" applyNumberFormat="1" applyFont="1" applyFill="1" applyBorder="1" applyAlignment="1" applyProtection="1">
      <alignment horizontal="right" vertical="center" wrapText="1"/>
      <protection/>
    </xf>
    <xf numFmtId="171" fontId="25" fillId="20" borderId="1" xfId="64" applyNumberFormat="1" applyFont="1" applyFill="1" applyBorder="1" applyAlignment="1">
      <alignment horizontal="right" vertical="center" wrapText="1"/>
    </xf>
    <xf numFmtId="171" fontId="79" fillId="8" borderId="65" xfId="64" applyNumberFormat="1" applyFont="1" applyFill="1" applyBorder="1" applyAlignment="1" applyProtection="1">
      <alignment horizontal="right" vertical="center" wrapText="1"/>
      <protection locked="0"/>
    </xf>
    <xf numFmtId="171" fontId="79" fillId="8" borderId="66" xfId="64" applyNumberFormat="1" applyFont="1" applyFill="1" applyBorder="1" applyAlignment="1" applyProtection="1">
      <alignment horizontal="right" vertical="center" wrapText="1"/>
      <protection locked="0"/>
    </xf>
    <xf numFmtId="171" fontId="79" fillId="8" borderId="1" xfId="0" applyNumberFormat="1" applyFont="1" applyFill="1" applyBorder="1" applyAlignment="1" applyProtection="1">
      <alignment horizontal="right" vertical="center" wrapText="1"/>
      <protection locked="0"/>
    </xf>
    <xf numFmtId="169" fontId="23" fillId="10" borderId="1" xfId="0" applyNumberFormat="1" applyFont="1" applyFill="1" applyBorder="1" applyAlignment="1">
      <alignment vertical="center" wrapText="1"/>
    </xf>
    <xf numFmtId="9" fontId="73" fillId="20" borderId="1" xfId="64"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0" fillId="0" borderId="0" xfId="0" applyFill="1" applyAlignment="1">
      <alignment vertical="center"/>
    </xf>
    <xf numFmtId="0" fontId="0" fillId="0" borderId="0" xfId="0" applyFill="1" applyBorder="1" applyAlignment="1">
      <alignment vertical="center"/>
    </xf>
    <xf numFmtId="0" fontId="13" fillId="0" borderId="0" xfId="48" applyFont="1" applyFill="1" applyBorder="1" applyAlignment="1">
      <alignment horizontal="left" vertical="center" indent="2"/>
    </xf>
    <xf numFmtId="0" fontId="80" fillId="0" borderId="0" xfId="48" applyFont="1" applyFill="1" applyBorder="1" applyAlignment="1">
      <alignment horizontal="left" vertical="center" indent="1"/>
    </xf>
    <xf numFmtId="0" fontId="13" fillId="0" borderId="0" xfId="48" applyFont="1" applyFill="1" applyBorder="1" applyAlignment="1">
      <alignment horizontal="center" vertical="top"/>
    </xf>
    <xf numFmtId="0" fontId="80" fillId="0" borderId="0" xfId="48" applyFont="1" applyFill="1" applyBorder="1" applyAlignment="1">
      <alignment horizontal="left" vertical="top"/>
    </xf>
    <xf numFmtId="0" fontId="11" fillId="0" borderId="0" xfId="0" applyFont="1" applyAlignment="1">
      <alignment horizontal="left"/>
    </xf>
    <xf numFmtId="0" fontId="6" fillId="8" borderId="67"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0" fillId="0" borderId="0" xfId="0" applyFill="1" applyBorder="1" applyAlignment="1">
      <alignment horizontal="left"/>
    </xf>
    <xf numFmtId="0" fontId="0" fillId="0" borderId="0" xfId="0" applyAlignment="1">
      <alignment horizontal="right" indent="1"/>
    </xf>
    <xf numFmtId="0" fontId="0" fillId="20" borderId="67" xfId="0" applyFill="1" applyBorder="1" applyAlignment="1">
      <alignment/>
    </xf>
    <xf numFmtId="0" fontId="0" fillId="10" borderId="67" xfId="0" applyFill="1" applyBorder="1" applyAlignment="1">
      <alignment/>
    </xf>
    <xf numFmtId="0" fontId="81" fillId="0" borderId="0" xfId="0" applyFont="1" applyAlignment="1">
      <alignment horizontal="center"/>
    </xf>
    <xf numFmtId="0" fontId="22" fillId="10" borderId="68" xfId="0" applyFont="1" applyFill="1" applyBorder="1" applyAlignment="1">
      <alignment horizontal="center" vertical="center" wrapText="1"/>
    </xf>
    <xf numFmtId="0" fontId="22" fillId="10" borderId="69" xfId="0" applyFont="1" applyFill="1" applyBorder="1" applyAlignment="1">
      <alignment horizontal="center" vertical="center" wrapText="1"/>
    </xf>
    <xf numFmtId="0" fontId="22" fillId="10" borderId="42" xfId="0" applyFont="1" applyFill="1" applyBorder="1" applyAlignment="1">
      <alignment horizontal="center" vertical="center" wrapText="1"/>
    </xf>
    <xf numFmtId="2" fontId="14" fillId="8" borderId="70" xfId="0" applyNumberFormat="1" applyFont="1" applyFill="1" applyBorder="1" applyAlignment="1" applyProtection="1">
      <alignment horizontal="center" vertical="center" wrapText="1"/>
      <protection locked="0"/>
    </xf>
    <xf numFmtId="169" fontId="14" fillId="8" borderId="15" xfId="0" applyNumberFormat="1" applyFont="1" applyFill="1" applyBorder="1" applyAlignment="1" applyProtection="1">
      <alignment horizontal="center" vertical="center" wrapText="1"/>
      <protection locked="0"/>
    </xf>
    <xf numFmtId="169" fontId="14" fillId="20" borderId="71" xfId="0" applyNumberFormat="1" applyFont="1" applyFill="1" applyBorder="1" applyAlignment="1">
      <alignment horizontal="right" vertical="center" wrapText="1"/>
    </xf>
    <xf numFmtId="2" fontId="14" fillId="8" borderId="35" xfId="0" applyNumberFormat="1" applyFont="1" applyFill="1" applyBorder="1" applyAlignment="1" applyProtection="1">
      <alignment horizontal="center" vertical="center" wrapText="1"/>
      <protection locked="0"/>
    </xf>
    <xf numFmtId="169" fontId="14" fillId="8" borderId="1" xfId="0" applyNumberFormat="1" applyFont="1" applyFill="1" applyBorder="1" applyAlignment="1" applyProtection="1">
      <alignment horizontal="center" vertical="center" wrapText="1"/>
      <protection locked="0"/>
    </xf>
    <xf numFmtId="169" fontId="14" fillId="20" borderId="72" xfId="0" applyNumberFormat="1" applyFont="1" applyFill="1" applyBorder="1" applyAlignment="1">
      <alignment horizontal="right" vertical="center" wrapText="1"/>
    </xf>
    <xf numFmtId="2" fontId="14" fillId="8" borderId="73" xfId="0" applyNumberFormat="1" applyFont="1" applyFill="1" applyBorder="1" applyAlignment="1" applyProtection="1">
      <alignment horizontal="center" vertical="center" wrapText="1"/>
      <protection locked="0"/>
    </xf>
    <xf numFmtId="169" fontId="14" fillId="8" borderId="74" xfId="0" applyNumberFormat="1" applyFont="1" applyFill="1" applyBorder="1" applyAlignment="1" applyProtection="1">
      <alignment horizontal="center" vertical="center" wrapText="1"/>
      <protection locked="0"/>
    </xf>
    <xf numFmtId="169" fontId="14" fillId="20" borderId="75" xfId="0" applyNumberFormat="1" applyFont="1" applyFill="1" applyBorder="1" applyAlignment="1">
      <alignment horizontal="right" vertical="center" wrapText="1"/>
    </xf>
    <xf numFmtId="169" fontId="23" fillId="10" borderId="76" xfId="0" applyNumberFormat="1" applyFont="1" applyFill="1" applyBorder="1" applyAlignment="1">
      <alignment horizontal="right" vertical="center" wrapText="1"/>
    </xf>
    <xf numFmtId="0" fontId="2" fillId="0" borderId="0" xfId="0" applyFont="1" applyAlignment="1">
      <alignment/>
    </xf>
    <xf numFmtId="0" fontId="82" fillId="0" borderId="0" xfId="0" applyFont="1" applyAlignment="1">
      <alignment horizontal="left" vertical="center"/>
    </xf>
    <xf numFmtId="171" fontId="79" fillId="8" borderId="77" xfId="64" applyNumberFormat="1" applyFont="1" applyFill="1" applyBorder="1" applyAlignment="1" applyProtection="1">
      <alignment horizontal="right" vertical="center" wrapText="1"/>
      <protection locked="0"/>
    </xf>
    <xf numFmtId="0" fontId="16" fillId="0" borderId="0" xfId="0" applyFont="1" applyFill="1" applyBorder="1" applyAlignment="1">
      <alignment horizontal="right" vertical="center" indent="1"/>
    </xf>
    <xf numFmtId="0" fontId="4" fillId="0" borderId="0" xfId="0" applyFont="1" applyFill="1" applyBorder="1" applyAlignment="1">
      <alignment/>
    </xf>
    <xf numFmtId="9" fontId="73" fillId="0" borderId="78" xfId="64" applyNumberFormat="1" applyFont="1" applyFill="1" applyBorder="1" applyAlignment="1">
      <alignment horizontal="center" vertical="center" wrapText="1"/>
    </xf>
    <xf numFmtId="0" fontId="87" fillId="0" borderId="0" xfId="0" applyFont="1" applyFill="1" applyBorder="1" applyAlignment="1">
      <alignment horizontal="left" indent="1"/>
    </xf>
    <xf numFmtId="0" fontId="4" fillId="6" borderId="4" xfId="0" applyFont="1" applyFill="1" applyBorder="1" applyAlignment="1">
      <alignment/>
    </xf>
    <xf numFmtId="169" fontId="4" fillId="6" borderId="4" xfId="0" applyNumberFormat="1" applyFont="1" applyFill="1" applyBorder="1" applyAlignment="1">
      <alignment horizontal="left" indent="2"/>
    </xf>
    <xf numFmtId="10" fontId="4" fillId="6" borderId="4" xfId="0" applyNumberFormat="1" applyFont="1" applyFill="1" applyBorder="1" applyAlignment="1">
      <alignment horizontal="left" indent="2"/>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65" fillId="6" borderId="4" xfId="0" applyFont="1" applyFill="1" applyBorder="1" applyAlignment="1">
      <alignment/>
    </xf>
    <xf numFmtId="0" fontId="83" fillId="2" borderId="4" xfId="0" applyFont="1" applyFill="1" applyBorder="1" applyAlignment="1">
      <alignment horizontal="center" vertical="center"/>
    </xf>
    <xf numFmtId="0" fontId="85" fillId="2" borderId="4" xfId="0" applyFont="1" applyFill="1" applyBorder="1" applyAlignment="1">
      <alignment horizontal="center" vertical="center"/>
    </xf>
    <xf numFmtId="0" fontId="83" fillId="2" borderId="4" xfId="0" applyFont="1" applyFill="1" applyBorder="1" applyAlignment="1">
      <alignment horizontal="center" vertical="center" wrapText="1"/>
    </xf>
    <xf numFmtId="0" fontId="4" fillId="2" borderId="4" xfId="0" applyFont="1" applyFill="1" applyBorder="1" applyAlignment="1">
      <alignment/>
    </xf>
    <xf numFmtId="169" fontId="4" fillId="2" borderId="4" xfId="0" applyNumberFormat="1" applyFont="1" applyFill="1" applyBorder="1" applyAlignment="1">
      <alignment horizontal="left" indent="2"/>
    </xf>
    <xf numFmtId="10" fontId="4" fillId="2" borderId="4" xfId="0" applyNumberFormat="1" applyFont="1" applyFill="1" applyBorder="1" applyAlignment="1">
      <alignment horizontal="left" indent="2"/>
    </xf>
    <xf numFmtId="0" fontId="4" fillId="2" borderId="4" xfId="0" applyFont="1" applyFill="1" applyBorder="1" applyAlignment="1">
      <alignment wrapText="1"/>
    </xf>
    <xf numFmtId="0" fontId="1" fillId="0" borderId="0" xfId="61" applyFill="1" applyAlignment="1">
      <alignment horizontal="center"/>
      <protection/>
    </xf>
    <xf numFmtId="0" fontId="0" fillId="0" borderId="4" xfId="0" applyFill="1" applyBorder="1" applyAlignment="1" applyProtection="1">
      <alignment horizontal="left"/>
      <protection locked="0"/>
    </xf>
    <xf numFmtId="0" fontId="4" fillId="0" borderId="4" xfId="0" applyNumberFormat="1" applyFont="1" applyFill="1" applyBorder="1" applyAlignment="1" applyProtection="1">
      <alignment horizontal="left"/>
      <protection locked="0"/>
    </xf>
    <xf numFmtId="49" fontId="4" fillId="0" borderId="4" xfId="0" applyNumberFormat="1" applyFont="1" applyFill="1" applyBorder="1" applyAlignment="1" applyProtection="1">
      <alignment horizontal="left"/>
      <protection locked="0"/>
    </xf>
    <xf numFmtId="49" fontId="0" fillId="0" borderId="4" xfId="0" applyNumberFormat="1" applyFill="1" applyBorder="1" applyAlignment="1" applyProtection="1">
      <alignment horizontal="left"/>
      <protection locked="0"/>
    </xf>
    <xf numFmtId="0" fontId="91" fillId="0" borderId="0" xfId="0" applyFont="1" applyFill="1" applyBorder="1" applyAlignment="1">
      <alignment horizontal="left" vertical="center"/>
    </xf>
    <xf numFmtId="0" fontId="1" fillId="0" borderId="0" xfId="61" applyFill="1" applyBorder="1" applyAlignment="1">
      <alignment/>
      <protection/>
    </xf>
    <xf numFmtId="0" fontId="1" fillId="0" borderId="0" xfId="0" applyFont="1" applyFill="1" applyBorder="1" applyAlignment="1" applyProtection="1">
      <alignment horizontal="left" vertical="center" wrapText="1"/>
      <protection locked="0"/>
    </xf>
    <xf numFmtId="0" fontId="95" fillId="0" borderId="0" xfId="0" applyFont="1" applyAlignment="1">
      <alignment/>
    </xf>
    <xf numFmtId="49" fontId="4" fillId="0" borderId="76" xfId="0" applyNumberFormat="1" applyFont="1" applyFill="1" applyBorder="1" applyAlignment="1" applyProtection="1">
      <alignment horizontal="left"/>
      <protection locked="0"/>
    </xf>
    <xf numFmtId="49" fontId="4" fillId="0" borderId="79" xfId="0" applyNumberFormat="1" applyFont="1" applyFill="1" applyBorder="1" applyAlignment="1" applyProtection="1">
      <alignment horizontal="left"/>
      <protection locked="0"/>
    </xf>
    <xf numFmtId="49" fontId="0" fillId="0" borderId="79" xfId="0" applyNumberFormat="1" applyFill="1" applyBorder="1" applyAlignment="1" applyProtection="1">
      <alignment horizontal="left"/>
      <protection locked="0"/>
    </xf>
    <xf numFmtId="0" fontId="0" fillId="0" borderId="4" xfId="0" applyNumberFormat="1" applyFill="1" applyBorder="1" applyAlignment="1" applyProtection="1">
      <alignment horizontal="left"/>
      <protection locked="0"/>
    </xf>
    <xf numFmtId="49" fontId="0" fillId="0" borderId="76" xfId="0" applyNumberFormat="1" applyFill="1" applyBorder="1" applyAlignment="1" applyProtection="1">
      <alignment horizontal="left"/>
      <protection locked="0"/>
    </xf>
    <xf numFmtId="0" fontId="0" fillId="0" borderId="79" xfId="0" applyNumberFormat="1" applyFill="1" applyBorder="1" applyAlignment="1" applyProtection="1">
      <alignment horizontal="left"/>
      <protection locked="0"/>
    </xf>
    <xf numFmtId="0" fontId="0" fillId="0" borderId="76" xfId="0" applyNumberFormat="1" applyFill="1" applyBorder="1" applyAlignment="1" applyProtection="1">
      <alignment horizontal="left"/>
      <protection locked="0"/>
    </xf>
    <xf numFmtId="0" fontId="97" fillId="0" borderId="0" xfId="0" applyFont="1" applyFill="1" applyBorder="1" applyAlignment="1">
      <alignment horizontal="left" vertical="center"/>
    </xf>
    <xf numFmtId="0" fontId="96" fillId="0" borderId="0" xfId="0" applyFont="1" applyFill="1" applyBorder="1" applyAlignment="1">
      <alignment/>
    </xf>
    <xf numFmtId="0" fontId="13" fillId="0" borderId="0" xfId="0" applyFont="1" applyFill="1" applyBorder="1" applyAlignment="1">
      <alignment/>
    </xf>
    <xf numFmtId="0" fontId="1" fillId="0" borderId="0" xfId="0" applyFont="1" applyAlignment="1">
      <alignment horizontal="left"/>
    </xf>
    <xf numFmtId="0" fontId="99" fillId="0" borderId="0" xfId="0" applyFont="1" applyAlignment="1">
      <alignment horizontal="right" indent="1"/>
    </xf>
    <xf numFmtId="0" fontId="1" fillId="10" borderId="4" xfId="61" applyFill="1" applyBorder="1" applyAlignment="1">
      <alignment/>
      <protection/>
    </xf>
    <xf numFmtId="0" fontId="1" fillId="10" borderId="4" xfId="61" applyFill="1" applyBorder="1" applyAlignment="1">
      <alignment horizontal="center"/>
      <protection/>
    </xf>
    <xf numFmtId="0" fontId="1" fillId="10" borderId="4" xfId="61" applyFont="1" applyFill="1" applyBorder="1" applyAlignment="1">
      <alignment horizontal="center"/>
      <protection/>
    </xf>
    <xf numFmtId="0" fontId="1" fillId="10" borderId="4" xfId="61" applyFont="1" applyFill="1" applyBorder="1" applyAlignment="1">
      <alignment/>
      <protection/>
    </xf>
    <xf numFmtId="169" fontId="14" fillId="2" borderId="1" xfId="0" applyNumberFormat="1" applyFont="1" applyFill="1" applyBorder="1" applyAlignment="1">
      <alignment vertical="center" wrapText="1"/>
    </xf>
    <xf numFmtId="0" fontId="4" fillId="0" borderId="0" xfId="0" applyFont="1" applyBorder="1" applyAlignment="1">
      <alignment vertical="center"/>
    </xf>
    <xf numFmtId="0" fontId="0" fillId="0" borderId="0" xfId="0" applyFont="1" applyAlignment="1">
      <alignment vertical="center"/>
    </xf>
    <xf numFmtId="0" fontId="22" fillId="10" borderId="40" xfId="0" applyFont="1" applyFill="1" applyBorder="1" applyAlignment="1">
      <alignment horizontal="center" vertical="center"/>
    </xf>
    <xf numFmtId="169" fontId="14" fillId="2" borderId="45" xfId="0" applyNumberFormat="1" applyFont="1" applyFill="1" applyBorder="1" applyAlignment="1">
      <alignment vertical="center" wrapText="1"/>
    </xf>
    <xf numFmtId="0" fontId="65" fillId="0" borderId="0" xfId="0" applyFont="1" applyAlignment="1">
      <alignment horizontal="left" vertical="center"/>
    </xf>
    <xf numFmtId="169" fontId="14" fillId="20" borderId="34" xfId="0" applyNumberFormat="1" applyFont="1" applyFill="1" applyBorder="1" applyAlignment="1">
      <alignment vertical="center" wrapText="1"/>
    </xf>
    <xf numFmtId="169" fontId="14" fillId="20" borderId="21" xfId="0" applyNumberFormat="1" applyFont="1" applyFill="1" applyBorder="1" applyAlignment="1">
      <alignment horizontal="center" vertical="center" wrapText="1"/>
    </xf>
    <xf numFmtId="169" fontId="14" fillId="20" borderId="73" xfId="0" applyNumberFormat="1" applyFont="1" applyFill="1" applyBorder="1" applyAlignment="1">
      <alignment vertical="center" wrapText="1"/>
    </xf>
    <xf numFmtId="169" fontId="14" fillId="20" borderId="74" xfId="0" applyNumberFormat="1" applyFont="1" applyFill="1" applyBorder="1" applyAlignment="1">
      <alignment horizontal="center" vertical="center" wrapText="1"/>
    </xf>
    <xf numFmtId="189" fontId="38" fillId="8" borderId="80" xfId="0" applyNumberFormat="1" applyFont="1" applyFill="1" applyBorder="1" applyAlignment="1" applyProtection="1">
      <alignment horizontal="center" vertical="center" wrapText="1"/>
      <protection locked="0"/>
    </xf>
    <xf numFmtId="10" fontId="38" fillId="8" borderId="81" xfId="0" applyNumberFormat="1" applyFont="1" applyFill="1" applyBorder="1" applyAlignment="1" applyProtection="1">
      <alignment horizontal="center" vertical="center" wrapText="1"/>
      <protection locked="0"/>
    </xf>
    <xf numFmtId="0" fontId="6" fillId="20" borderId="21" xfId="0" applyFont="1" applyFill="1" applyBorder="1" applyAlignment="1">
      <alignment horizontal="center" vertical="center" wrapText="1"/>
    </xf>
    <xf numFmtId="0" fontId="14" fillId="23" borderId="80" xfId="0" applyNumberFormat="1" applyFont="1" applyFill="1" applyBorder="1" applyAlignment="1">
      <alignment horizontal="center" vertical="center" wrapText="1"/>
    </xf>
    <xf numFmtId="185" fontId="14" fillId="21" borderId="70" xfId="0" applyNumberFormat="1" applyFont="1" applyFill="1" applyBorder="1" applyAlignment="1">
      <alignment vertical="center" wrapText="1"/>
    </xf>
    <xf numFmtId="0" fontId="104" fillId="0" borderId="0" xfId="0" applyFont="1" applyAlignment="1">
      <alignment/>
    </xf>
    <xf numFmtId="0" fontId="4" fillId="0" borderId="0" xfId="0" applyFont="1" applyAlignment="1">
      <alignment vertical="center" wrapText="1"/>
    </xf>
    <xf numFmtId="0" fontId="0" fillId="0" borderId="0" xfId="0" applyAlignment="1">
      <alignment vertical="center" wrapText="1"/>
    </xf>
    <xf numFmtId="0" fontId="22" fillId="10" borderId="82" xfId="0" applyFont="1" applyFill="1" applyBorder="1" applyAlignment="1">
      <alignment horizontal="center" vertical="center" wrapText="1"/>
    </xf>
    <xf numFmtId="0" fontId="22" fillId="10" borderId="83" xfId="0" applyFont="1" applyFill="1" applyBorder="1" applyAlignment="1">
      <alignment horizontal="center" vertical="center" wrapText="1"/>
    </xf>
    <xf numFmtId="0" fontId="4" fillId="20" borderId="84" xfId="0" applyFont="1" applyFill="1" applyBorder="1" applyAlignment="1">
      <alignment vertical="center" wrapText="1"/>
    </xf>
    <xf numFmtId="0" fontId="0" fillId="8" borderId="85" xfId="0" applyFill="1" applyBorder="1" applyAlignment="1" applyProtection="1">
      <alignment/>
      <protection locked="0"/>
    </xf>
    <xf numFmtId="0" fontId="0" fillId="8" borderId="85" xfId="0" applyFill="1" applyBorder="1" applyAlignment="1" applyProtection="1">
      <alignment vertical="center" wrapText="1"/>
      <protection locked="0"/>
    </xf>
    <xf numFmtId="0" fontId="0" fillId="8" borderId="39" xfId="0" applyFill="1" applyBorder="1" applyAlignment="1" applyProtection="1">
      <alignment/>
      <protection locked="0"/>
    </xf>
    <xf numFmtId="0" fontId="4" fillId="20" borderId="86" xfId="0" applyFont="1" applyFill="1" applyBorder="1" applyAlignment="1">
      <alignment vertical="center" wrapText="1"/>
    </xf>
    <xf numFmtId="0" fontId="0" fillId="8" borderId="2" xfId="0" applyFill="1" applyBorder="1" applyAlignment="1" applyProtection="1">
      <alignment/>
      <protection locked="0"/>
    </xf>
    <xf numFmtId="0" fontId="0" fillId="8" borderId="2" xfId="0" applyFill="1" applyBorder="1" applyAlignment="1" applyProtection="1">
      <alignment vertical="center" wrapText="1"/>
      <protection locked="0"/>
    </xf>
    <xf numFmtId="0" fontId="0" fillId="8" borderId="41" xfId="0" applyFill="1" applyBorder="1" applyAlignment="1" applyProtection="1">
      <alignment/>
      <protection locked="0"/>
    </xf>
    <xf numFmtId="0" fontId="4" fillId="20" borderId="87" xfId="0" applyFont="1" applyFill="1" applyBorder="1" applyAlignment="1">
      <alignment vertical="center" wrapText="1"/>
    </xf>
    <xf numFmtId="0" fontId="0" fillId="8" borderId="88" xfId="0" applyFill="1" applyBorder="1" applyAlignment="1" applyProtection="1">
      <alignment/>
      <protection locked="0"/>
    </xf>
    <xf numFmtId="0" fontId="0" fillId="8" borderId="89" xfId="0" applyFill="1" applyBorder="1" applyAlignment="1" applyProtection="1">
      <alignment/>
      <protection locked="0"/>
    </xf>
    <xf numFmtId="0" fontId="0" fillId="0" borderId="37" xfId="0" applyBorder="1" applyAlignment="1">
      <alignment/>
    </xf>
    <xf numFmtId="0" fontId="22" fillId="10" borderId="90" xfId="0" applyFont="1" applyFill="1" applyBorder="1" applyAlignment="1">
      <alignment vertical="center" wrapText="1"/>
    </xf>
    <xf numFmtId="0" fontId="22" fillId="10" borderId="85" xfId="0" applyFont="1" applyFill="1" applyBorder="1" applyAlignment="1">
      <alignment horizontal="center" vertical="center" wrapText="1"/>
    </xf>
    <xf numFmtId="0" fontId="22" fillId="10" borderId="39" xfId="0" applyFont="1" applyFill="1" applyBorder="1" applyAlignment="1">
      <alignment horizontal="center" vertical="center" wrapText="1"/>
    </xf>
    <xf numFmtId="0" fontId="106" fillId="10" borderId="91" xfId="0" applyFont="1" applyFill="1" applyBorder="1" applyAlignment="1">
      <alignment horizontal="right" vertical="center" wrapText="1"/>
    </xf>
    <xf numFmtId="0" fontId="107" fillId="8" borderId="2" xfId="0" applyNumberFormat="1" applyFont="1" applyFill="1" applyBorder="1" applyAlignment="1" applyProtection="1">
      <alignment horizontal="center" vertical="center" wrapText="1"/>
      <protection locked="0"/>
    </xf>
    <xf numFmtId="0" fontId="108" fillId="8" borderId="2" xfId="0" applyNumberFormat="1" applyFont="1" applyFill="1" applyBorder="1" applyAlignment="1" applyProtection="1">
      <alignment horizontal="center" vertical="center" wrapText="1"/>
      <protection locked="0"/>
    </xf>
    <xf numFmtId="0" fontId="108" fillId="8" borderId="41" xfId="0" applyNumberFormat="1" applyFont="1" applyFill="1" applyBorder="1" applyAlignment="1" applyProtection="1">
      <alignment horizontal="center" vertical="center" wrapText="1"/>
      <protection locked="0"/>
    </xf>
    <xf numFmtId="197" fontId="65" fillId="0" borderId="0" xfId="55" applyNumberFormat="1" applyFont="1" applyFill="1" applyBorder="1" applyAlignment="1">
      <alignment horizontal="left" vertical="center" wrapText="1"/>
    </xf>
    <xf numFmtId="197" fontId="4" fillId="0" borderId="0" xfId="55" applyNumberFormat="1" applyFont="1" applyFill="1" applyBorder="1" applyAlignment="1" applyProtection="1">
      <alignment vertical="center" wrapText="1"/>
      <protection locked="0"/>
    </xf>
    <xf numFmtId="0" fontId="65" fillId="20" borderId="92" xfId="0" applyFont="1" applyFill="1" applyBorder="1" applyAlignment="1">
      <alignment vertical="center" wrapText="1"/>
    </xf>
    <xf numFmtId="169" fontId="107" fillId="8" borderId="93" xfId="0" applyNumberFormat="1" applyFont="1" applyFill="1" applyBorder="1" applyAlignment="1" applyProtection="1">
      <alignment horizontal="center" vertical="center" wrapText="1"/>
      <protection locked="0"/>
    </xf>
    <xf numFmtId="169" fontId="107" fillId="8" borderId="94" xfId="0" applyNumberFormat="1" applyFont="1" applyFill="1" applyBorder="1" applyAlignment="1" applyProtection="1">
      <alignment horizontal="center" vertical="center" wrapText="1"/>
      <protection locked="0"/>
    </xf>
    <xf numFmtId="0" fontId="0" fillId="2" borderId="0" xfId="0" applyFont="1" applyFill="1" applyAlignment="1">
      <alignment/>
    </xf>
    <xf numFmtId="0" fontId="4" fillId="0" borderId="0" xfId="0" applyFont="1" applyFill="1" applyBorder="1" applyAlignment="1">
      <alignment horizontal="center" vertical="center" wrapText="1"/>
    </xf>
    <xf numFmtId="0" fontId="0" fillId="0" borderId="0" xfId="0" applyFont="1" applyFill="1" applyBorder="1" applyAlignment="1">
      <alignment/>
    </xf>
    <xf numFmtId="0" fontId="65" fillId="16" borderId="95" xfId="0" applyFont="1" applyFill="1" applyBorder="1" applyAlignment="1">
      <alignment vertical="center" wrapText="1"/>
    </xf>
    <xf numFmtId="169" fontId="85" fillId="16" borderId="82" xfId="0" applyNumberFormat="1" applyFont="1" applyFill="1" applyBorder="1" applyAlignment="1">
      <alignment vertical="center" wrapText="1"/>
    </xf>
    <xf numFmtId="169" fontId="85" fillId="16" borderId="33" xfId="0" applyNumberFormat="1" applyFont="1" applyFill="1" applyBorder="1" applyAlignment="1">
      <alignment vertical="center" wrapText="1"/>
    </xf>
    <xf numFmtId="197" fontId="4" fillId="0" borderId="0" xfId="55" applyNumberFormat="1" applyFont="1" applyFill="1" applyBorder="1" applyAlignment="1">
      <alignment horizontal="left" vertical="center" wrapText="1"/>
    </xf>
    <xf numFmtId="0" fontId="109" fillId="20" borderId="86" xfId="0" applyFont="1" applyFill="1" applyBorder="1" applyAlignment="1">
      <alignment horizontal="left" vertical="center" wrapText="1" indent="3"/>
    </xf>
    <xf numFmtId="169" fontId="107" fillId="8" borderId="2" xfId="0" applyNumberFormat="1" applyFont="1" applyFill="1" applyBorder="1" applyAlignment="1" applyProtection="1">
      <alignment horizontal="center" vertical="center" wrapText="1"/>
      <protection locked="0"/>
    </xf>
    <xf numFmtId="169" fontId="107" fillId="8" borderId="41" xfId="0" applyNumberFormat="1" applyFont="1" applyFill="1" applyBorder="1" applyAlignment="1" applyProtection="1">
      <alignment horizontal="center" vertical="center" wrapText="1"/>
      <protection locked="0"/>
    </xf>
    <xf numFmtId="0" fontId="0" fillId="2" borderId="0" xfId="0" applyFill="1" applyAlignment="1">
      <alignment/>
    </xf>
    <xf numFmtId="0" fontId="109" fillId="20" borderId="87" xfId="0" applyFont="1" applyFill="1" applyBorder="1" applyAlignment="1">
      <alignment horizontal="left" vertical="center" wrapText="1" indent="3"/>
    </xf>
    <xf numFmtId="169" fontId="107" fillId="8" borderId="88" xfId="0" applyNumberFormat="1" applyFont="1" applyFill="1" applyBorder="1" applyAlignment="1" applyProtection="1">
      <alignment horizontal="center" vertical="center" wrapText="1"/>
      <protection locked="0"/>
    </xf>
    <xf numFmtId="169" fontId="107" fillId="8" borderId="89" xfId="0" applyNumberFormat="1" applyFont="1" applyFill="1" applyBorder="1" applyAlignment="1" applyProtection="1">
      <alignment horizontal="center" vertical="center" wrapText="1"/>
      <protection locked="0"/>
    </xf>
    <xf numFmtId="169" fontId="107" fillId="8" borderId="96" xfId="0" applyNumberFormat="1" applyFont="1" applyFill="1" applyBorder="1" applyAlignment="1" applyProtection="1">
      <alignment horizontal="center" vertical="center" wrapText="1"/>
      <protection locked="0"/>
    </xf>
    <xf numFmtId="169" fontId="107" fillId="8" borderId="96" xfId="0" applyNumberFormat="1" applyFont="1" applyFill="1" applyBorder="1" applyAlignment="1" applyProtection="1">
      <alignment horizontal="center"/>
      <protection locked="0"/>
    </xf>
    <xf numFmtId="169" fontId="107" fillId="8" borderId="97" xfId="0" applyNumberFormat="1" applyFont="1" applyFill="1" applyBorder="1" applyAlignment="1" applyProtection="1">
      <alignment horizontal="center"/>
      <protection locked="0"/>
    </xf>
    <xf numFmtId="169" fontId="107" fillId="8" borderId="2" xfId="0" applyNumberFormat="1" applyFont="1" applyFill="1" applyBorder="1" applyAlignment="1" applyProtection="1">
      <alignment horizontal="center"/>
      <protection locked="0"/>
    </xf>
    <xf numFmtId="169" fontId="107" fillId="8" borderId="41" xfId="0" applyNumberFormat="1" applyFont="1" applyFill="1" applyBorder="1" applyAlignment="1" applyProtection="1">
      <alignment horizontal="center"/>
      <protection locked="0"/>
    </xf>
    <xf numFmtId="169" fontId="107" fillId="8" borderId="88" xfId="0" applyNumberFormat="1" applyFont="1" applyFill="1" applyBorder="1" applyAlignment="1" applyProtection="1">
      <alignment horizontal="center"/>
      <protection locked="0"/>
    </xf>
    <xf numFmtId="169" fontId="107" fillId="8" borderId="89" xfId="0" applyNumberFormat="1" applyFont="1" applyFill="1" applyBorder="1" applyAlignment="1" applyProtection="1">
      <alignment horizontal="center"/>
      <protection locked="0"/>
    </xf>
    <xf numFmtId="169" fontId="107" fillId="8" borderId="98" xfId="0" applyNumberFormat="1" applyFont="1" applyFill="1" applyBorder="1" applyAlignment="1" applyProtection="1">
      <alignment horizontal="center" vertical="center" wrapText="1"/>
      <protection locked="0"/>
    </xf>
    <xf numFmtId="169" fontId="107" fillId="8" borderId="98" xfId="0" applyNumberFormat="1" applyFont="1" applyFill="1" applyBorder="1" applyAlignment="1" applyProtection="1">
      <alignment horizontal="center"/>
      <protection locked="0"/>
    </xf>
    <xf numFmtId="169" fontId="107" fillId="8" borderId="99" xfId="0" applyNumberFormat="1" applyFont="1" applyFill="1" applyBorder="1" applyAlignment="1" applyProtection="1">
      <alignment horizontal="center"/>
      <protection locked="0"/>
    </xf>
    <xf numFmtId="0" fontId="109" fillId="20" borderId="91" xfId="0" applyFont="1" applyFill="1" applyBorder="1" applyAlignment="1">
      <alignment horizontal="left" vertical="center" wrapText="1" indent="3"/>
    </xf>
    <xf numFmtId="0" fontId="109" fillId="20" borderId="92" xfId="0" applyFont="1" applyFill="1" applyBorder="1" applyAlignment="1">
      <alignment horizontal="left" vertical="center" wrapText="1" indent="3"/>
    </xf>
    <xf numFmtId="169" fontId="107" fillId="8" borderId="93" xfId="0" applyNumberFormat="1" applyFont="1" applyFill="1" applyBorder="1" applyAlignment="1" applyProtection="1">
      <alignment horizontal="center"/>
      <protection locked="0"/>
    </xf>
    <xf numFmtId="169" fontId="107" fillId="8" borderId="94" xfId="0" applyNumberFormat="1" applyFont="1" applyFill="1" applyBorder="1" applyAlignment="1" applyProtection="1">
      <alignment horizontal="center"/>
      <protection locked="0"/>
    </xf>
    <xf numFmtId="169" fontId="85" fillId="16" borderId="85" xfId="0" applyNumberFormat="1" applyFont="1" applyFill="1" applyBorder="1" applyAlignment="1">
      <alignment vertical="center" wrapText="1"/>
    </xf>
    <xf numFmtId="169" fontId="85" fillId="16" borderId="39" xfId="0" applyNumberFormat="1" applyFont="1" applyFill="1" applyBorder="1" applyAlignment="1">
      <alignment vertical="center" wrapText="1"/>
    </xf>
    <xf numFmtId="0" fontId="109" fillId="20" borderId="100" xfId="0" applyFont="1" applyFill="1" applyBorder="1" applyAlignment="1">
      <alignment horizontal="left" vertical="center" wrapText="1" indent="3"/>
    </xf>
    <xf numFmtId="169" fontId="85" fillId="16" borderId="101" xfId="0" applyNumberFormat="1" applyFont="1" applyFill="1" applyBorder="1" applyAlignment="1">
      <alignment vertical="center" wrapText="1"/>
    </xf>
    <xf numFmtId="169" fontId="85" fillId="16" borderId="102" xfId="0" applyNumberFormat="1" applyFont="1" applyFill="1" applyBorder="1" applyAlignment="1">
      <alignment vertical="center" wrapText="1"/>
    </xf>
    <xf numFmtId="169" fontId="107" fillId="8" borderId="85" xfId="0" applyNumberFormat="1" applyFont="1" applyFill="1" applyBorder="1" applyAlignment="1" applyProtection="1">
      <alignment horizontal="center" vertical="center" wrapText="1"/>
      <protection locked="0"/>
    </xf>
    <xf numFmtId="169" fontId="107" fillId="8" borderId="85" xfId="0" applyNumberFormat="1" applyFont="1" applyFill="1" applyBorder="1" applyAlignment="1" applyProtection="1">
      <alignment horizontal="center"/>
      <protection locked="0"/>
    </xf>
    <xf numFmtId="169" fontId="107" fillId="8" borderId="39" xfId="0" applyNumberFormat="1" applyFont="1" applyFill="1" applyBorder="1" applyAlignment="1" applyProtection="1">
      <alignment horizontal="center"/>
      <protection locked="0"/>
    </xf>
    <xf numFmtId="169" fontId="85" fillId="16" borderId="98" xfId="0" applyNumberFormat="1" applyFont="1" applyFill="1" applyBorder="1" applyAlignment="1">
      <alignment vertical="center" wrapText="1"/>
    </xf>
    <xf numFmtId="169" fontId="85" fillId="16" borderId="99" xfId="0" applyNumberFormat="1" applyFont="1" applyFill="1" applyBorder="1" applyAlignment="1">
      <alignment vertical="center" wrapText="1"/>
    </xf>
    <xf numFmtId="197" fontId="65" fillId="0" borderId="0" xfId="55" applyNumberFormat="1" applyFont="1" applyFill="1" applyBorder="1" applyAlignment="1">
      <alignment vertical="center" wrapText="1"/>
    </xf>
    <xf numFmtId="0" fontId="22" fillId="10" borderId="84" xfId="0" applyFont="1" applyFill="1" applyBorder="1" applyAlignment="1">
      <alignment horizontal="left" vertical="center" wrapText="1"/>
    </xf>
    <xf numFmtId="0" fontId="72" fillId="8" borderId="2" xfId="0" applyFont="1" applyFill="1" applyBorder="1" applyAlignment="1" applyProtection="1">
      <alignment vertical="center" wrapText="1"/>
      <protection locked="0"/>
    </xf>
    <xf numFmtId="0" fontId="72" fillId="8" borderId="41" xfId="0" applyFont="1" applyFill="1" applyBorder="1" applyAlignment="1" applyProtection="1">
      <alignment vertical="center" wrapText="1"/>
      <protection locked="0"/>
    </xf>
    <xf numFmtId="0" fontId="72" fillId="8" borderId="88" xfId="0" applyFont="1" applyFill="1" applyBorder="1" applyAlignment="1" applyProtection="1">
      <alignment vertical="center" wrapText="1"/>
      <protection locked="0"/>
    </xf>
    <xf numFmtId="0" fontId="72" fillId="8" borderId="89" xfId="0" applyFont="1" applyFill="1" applyBorder="1" applyAlignment="1" applyProtection="1">
      <alignment vertical="center" wrapText="1"/>
      <protection locked="0"/>
    </xf>
    <xf numFmtId="0" fontId="22" fillId="10" borderId="18" xfId="0" applyFont="1" applyFill="1" applyBorder="1" applyAlignment="1">
      <alignment vertical="center" wrapText="1"/>
    </xf>
    <xf numFmtId="0" fontId="22" fillId="10" borderId="103" xfId="0" applyFont="1" applyFill="1" applyBorder="1" applyAlignment="1">
      <alignment horizontal="center" vertical="center" wrapText="1"/>
    </xf>
    <xf numFmtId="0" fontId="22" fillId="10" borderId="104" xfId="0" applyFont="1" applyFill="1" applyBorder="1" applyAlignment="1">
      <alignment horizontal="center" vertical="center" wrapText="1"/>
    </xf>
    <xf numFmtId="0" fontId="106" fillId="10" borderId="105" xfId="0" applyFont="1" applyFill="1" applyBorder="1" applyAlignment="1">
      <alignment horizontal="right" vertical="center" wrapText="1"/>
    </xf>
    <xf numFmtId="0" fontId="35" fillId="0" borderId="0" xfId="0" applyFont="1" applyAlignment="1">
      <alignment horizontal="right"/>
    </xf>
    <xf numFmtId="0" fontId="4" fillId="8" borderId="106" xfId="0" applyFont="1" applyFill="1" applyBorder="1" applyAlignment="1" applyProtection="1">
      <alignment vertical="center" wrapText="1"/>
      <protection locked="0"/>
    </xf>
    <xf numFmtId="0" fontId="4" fillId="8" borderId="107" xfId="0" applyFont="1" applyFill="1" applyBorder="1" applyAlignment="1" applyProtection="1">
      <alignment vertical="center" wrapText="1"/>
      <protection locked="0"/>
    </xf>
    <xf numFmtId="185" fontId="14" fillId="21" borderId="108" xfId="0" applyNumberFormat="1" applyFont="1" applyFill="1" applyBorder="1" applyAlignment="1">
      <alignment vertical="center" wrapText="1"/>
    </xf>
    <xf numFmtId="169" fontId="14" fillId="8" borderId="97" xfId="0" applyNumberFormat="1" applyFont="1" applyFill="1" applyBorder="1" applyAlignment="1">
      <alignment vertical="center" wrapText="1"/>
    </xf>
    <xf numFmtId="185" fontId="14" fillId="21" borderId="109" xfId="0" applyNumberFormat="1" applyFont="1" applyFill="1" applyBorder="1" applyAlignment="1">
      <alignment vertical="center" wrapText="1"/>
    </xf>
    <xf numFmtId="169" fontId="14" fillId="2" borderId="110" xfId="0" applyNumberFormat="1" applyFont="1" applyFill="1" applyBorder="1" applyAlignment="1">
      <alignment horizontal="center" vertical="center" wrapText="1"/>
    </xf>
    <xf numFmtId="169" fontId="14" fillId="8" borderId="19" xfId="0" applyNumberFormat="1" applyFont="1" applyFill="1" applyBorder="1" applyAlignment="1">
      <alignment vertical="center" wrapText="1"/>
    </xf>
    <xf numFmtId="169" fontId="14" fillId="8" borderId="104" xfId="0" applyNumberFormat="1" applyFont="1" applyFill="1" applyBorder="1" applyAlignment="1">
      <alignment vertical="center" wrapText="1"/>
    </xf>
    <xf numFmtId="169" fontId="14" fillId="2" borderId="111" xfId="0" applyNumberFormat="1" applyFont="1" applyFill="1" applyBorder="1" applyAlignment="1">
      <alignment horizontal="center" vertical="center" wrapText="1"/>
    </xf>
    <xf numFmtId="169" fontId="14" fillId="8" borderId="45" xfId="0" applyNumberFormat="1" applyFont="1" applyFill="1" applyBorder="1" applyAlignment="1">
      <alignment vertical="center" wrapText="1"/>
    </xf>
    <xf numFmtId="169" fontId="14" fillId="8" borderId="94" xfId="0" applyNumberFormat="1" applyFont="1" applyFill="1" applyBorder="1" applyAlignment="1">
      <alignment vertical="center" wrapText="1"/>
    </xf>
    <xf numFmtId="185" fontId="15" fillId="21" borderId="112" xfId="0" applyNumberFormat="1" applyFont="1" applyFill="1" applyBorder="1" applyAlignment="1">
      <alignment vertical="center" wrapText="1"/>
    </xf>
    <xf numFmtId="185" fontId="15" fillId="21" borderId="113" xfId="0" applyNumberFormat="1" applyFont="1" applyFill="1" applyBorder="1" applyAlignment="1">
      <alignment vertical="center" wrapText="1"/>
    </xf>
    <xf numFmtId="169" fontId="4" fillId="2" borderId="4" xfId="0" applyNumberFormat="1" applyFont="1" applyFill="1" applyBorder="1" applyAlignment="1">
      <alignment horizontal="center"/>
    </xf>
    <xf numFmtId="0" fontId="0" fillId="24" borderId="4" xfId="0" applyFill="1" applyBorder="1" applyAlignment="1" applyProtection="1">
      <alignment horizontal="left"/>
      <protection locked="0"/>
    </xf>
    <xf numFmtId="0" fontId="0" fillId="24" borderId="79" xfId="0" applyFill="1" applyBorder="1" applyAlignment="1" applyProtection="1">
      <alignment horizontal="left"/>
      <protection locked="0"/>
    </xf>
    <xf numFmtId="0" fontId="0" fillId="24" borderId="76" xfId="0" applyFill="1" applyBorder="1" applyAlignment="1" applyProtection="1">
      <alignment horizontal="left"/>
      <protection locked="0"/>
    </xf>
    <xf numFmtId="0" fontId="103" fillId="0" borderId="0" xfId="0" applyFont="1" applyAlignment="1">
      <alignment horizontal="left" wrapText="1" indent="2"/>
    </xf>
    <xf numFmtId="169" fontId="14" fillId="20" borderId="114" xfId="0" applyNumberFormat="1" applyFont="1" applyFill="1" applyBorder="1" applyAlignment="1">
      <alignment horizontal="center" vertical="center" wrapText="1"/>
    </xf>
    <xf numFmtId="0" fontId="14" fillId="20" borderId="98" xfId="0" applyNumberFormat="1" applyFont="1" applyFill="1" applyBorder="1" applyAlignment="1">
      <alignment horizontal="center" vertical="center" wrapText="1"/>
    </xf>
    <xf numFmtId="211" fontId="38" fillId="8" borderId="98" xfId="0" applyNumberFormat="1" applyFont="1" applyFill="1" applyBorder="1" applyAlignment="1" applyProtection="1">
      <alignment horizontal="center" vertical="center"/>
      <protection locked="0"/>
    </xf>
    <xf numFmtId="169" fontId="14" fillId="6" borderId="115" xfId="0" applyNumberFormat="1" applyFont="1" applyFill="1" applyBorder="1" applyAlignment="1">
      <alignment vertical="center" wrapText="1"/>
    </xf>
    <xf numFmtId="169" fontId="14" fillId="6" borderId="81" xfId="0" applyNumberFormat="1" applyFont="1" applyFill="1" applyBorder="1" applyAlignment="1">
      <alignment vertical="center" wrapText="1"/>
    </xf>
    <xf numFmtId="0" fontId="6" fillId="20" borderId="85" xfId="0" applyFont="1" applyFill="1" applyBorder="1" applyAlignment="1">
      <alignment horizontal="center" vertical="center" wrapText="1"/>
    </xf>
    <xf numFmtId="0" fontId="6" fillId="20" borderId="2" xfId="0" applyFont="1" applyFill="1" applyBorder="1" applyAlignment="1">
      <alignment horizontal="center" vertical="center" wrapText="1"/>
    </xf>
    <xf numFmtId="0" fontId="6" fillId="20" borderId="88" xfId="0" applyFont="1" applyFill="1" applyBorder="1" applyAlignment="1">
      <alignment horizontal="center" vertical="center" wrapText="1"/>
    </xf>
    <xf numFmtId="169" fontId="14" fillId="8" borderId="116" xfId="0" applyNumberFormat="1" applyFont="1" applyFill="1" applyBorder="1" applyAlignment="1">
      <alignment vertical="center" wrapText="1"/>
    </xf>
    <xf numFmtId="0" fontId="14" fillId="23" borderId="117" xfId="0" applyNumberFormat="1" applyFont="1" applyFill="1" applyBorder="1" applyAlignment="1">
      <alignment horizontal="center" vertical="center" wrapText="1"/>
    </xf>
    <xf numFmtId="169" fontId="14" fillId="8" borderId="118" xfId="0" applyNumberFormat="1" applyFont="1" applyFill="1" applyBorder="1" applyAlignment="1">
      <alignment vertical="center" wrapText="1"/>
    </xf>
    <xf numFmtId="0" fontId="14" fillId="23" borderId="119" xfId="0" applyNumberFormat="1" applyFont="1" applyFill="1" applyBorder="1" applyAlignment="1">
      <alignment horizontal="center" vertical="center" wrapText="1"/>
    </xf>
    <xf numFmtId="169" fontId="14" fillId="20" borderId="109" xfId="0" applyNumberFormat="1" applyFont="1" applyFill="1" applyBorder="1" applyAlignment="1">
      <alignment horizontal="center" vertical="center" wrapText="1"/>
    </xf>
    <xf numFmtId="0" fontId="14" fillId="20" borderId="110" xfId="0" applyNumberFormat="1" applyFont="1" applyFill="1" applyBorder="1" applyAlignment="1">
      <alignment horizontal="center" vertical="center" wrapText="1"/>
    </xf>
    <xf numFmtId="0" fontId="9" fillId="20" borderId="14" xfId="0" applyNumberFormat="1" applyFont="1" applyFill="1" applyBorder="1" applyAlignment="1">
      <alignment horizontal="left" vertical="center" indent="1"/>
    </xf>
    <xf numFmtId="0" fontId="0" fillId="0" borderId="120" xfId="0" applyBorder="1" applyAlignment="1">
      <alignment horizontal="left" indent="2"/>
    </xf>
    <xf numFmtId="0" fontId="9" fillId="20" borderId="13" xfId="0" applyNumberFormat="1" applyFont="1" applyFill="1" applyBorder="1" applyAlignment="1">
      <alignment horizontal="left" vertical="center" indent="1"/>
    </xf>
    <xf numFmtId="0" fontId="9" fillId="20" borderId="23" xfId="0" applyNumberFormat="1" applyFont="1" applyFill="1" applyBorder="1" applyAlignment="1">
      <alignment horizontal="left" vertical="center" indent="1"/>
    </xf>
    <xf numFmtId="0" fontId="0" fillId="0" borderId="113" xfId="0" applyBorder="1" applyAlignment="1">
      <alignment horizontal="left" vertical="center"/>
    </xf>
    <xf numFmtId="0" fontId="4" fillId="0" borderId="45" xfId="0" applyFont="1" applyFill="1" applyBorder="1" applyAlignment="1">
      <alignment horizontal="left" vertical="center" indent="2"/>
    </xf>
    <xf numFmtId="0" fontId="0" fillId="0" borderId="0" xfId="0" applyAlignment="1">
      <alignment vertical="center"/>
    </xf>
    <xf numFmtId="0" fontId="9" fillId="0" borderId="113" xfId="0" applyFont="1" applyFill="1" applyBorder="1" applyAlignment="1">
      <alignment horizontal="left" vertical="center" wrapText="1"/>
    </xf>
    <xf numFmtId="0" fontId="0" fillId="0" borderId="0" xfId="0" applyAlignment="1">
      <alignment/>
    </xf>
    <xf numFmtId="0" fontId="113" fillId="0" borderId="0" xfId="0" applyFont="1" applyAlignment="1">
      <alignment horizontal="left" vertical="center"/>
    </xf>
    <xf numFmtId="9" fontId="13" fillId="20" borderId="67" xfId="64" applyFont="1" applyFill="1" applyBorder="1" applyAlignment="1" applyProtection="1">
      <alignment horizontal="center" vertical="center" wrapText="1"/>
      <protection locked="0"/>
    </xf>
    <xf numFmtId="0" fontId="11" fillId="0" borderId="0" xfId="0" applyFont="1" applyAlignment="1">
      <alignment horizontal="left" wrapText="1"/>
    </xf>
    <xf numFmtId="0" fontId="1" fillId="20" borderId="121" xfId="0" applyFont="1" applyFill="1" applyBorder="1" applyAlignment="1">
      <alignment horizontal="center" vertical="center" wrapText="1"/>
    </xf>
    <xf numFmtId="0" fontId="1" fillId="20" borderId="14" xfId="0" applyFont="1" applyFill="1" applyBorder="1" applyAlignment="1">
      <alignment horizontal="center" vertical="center" wrapText="1"/>
    </xf>
    <xf numFmtId="0" fontId="22" fillId="10" borderId="16" xfId="0" applyFont="1" applyFill="1" applyBorder="1" applyAlignment="1">
      <alignment horizontal="left" vertical="center" indent="2"/>
    </xf>
    <xf numFmtId="0" fontId="0" fillId="0" borderId="43" xfId="0" applyBorder="1" applyAlignment="1">
      <alignment horizontal="left" vertical="center" indent="2"/>
    </xf>
    <xf numFmtId="0" fontId="0" fillId="0" borderId="83" xfId="0" applyBorder="1" applyAlignment="1">
      <alignment horizontal="left"/>
    </xf>
    <xf numFmtId="0" fontId="36" fillId="0" borderId="0" xfId="0" applyFont="1" applyBorder="1" applyAlignment="1">
      <alignment horizontal="left" vertical="center" wrapText="1"/>
    </xf>
    <xf numFmtId="0" fontId="101" fillId="0" borderId="0" xfId="0" applyFont="1" applyAlignment="1">
      <alignment/>
    </xf>
    <xf numFmtId="0" fontId="22" fillId="10" borderId="30" xfId="0" applyFont="1" applyFill="1" applyBorder="1" applyAlignment="1">
      <alignment horizontal="center" vertical="center" wrapText="1"/>
    </xf>
    <xf numFmtId="0" fontId="0" fillId="0" borderId="122" xfId="0" applyBorder="1" applyAlignment="1">
      <alignment/>
    </xf>
    <xf numFmtId="0" fontId="37" fillId="8" borderId="16" xfId="0" applyNumberFormat="1" applyFont="1" applyFill="1" applyBorder="1" applyAlignment="1" applyProtection="1">
      <alignment horizontal="left" vertical="center" indent="2"/>
      <protection locked="0"/>
    </xf>
    <xf numFmtId="0" fontId="0" fillId="8" borderId="43" xfId="0" applyFill="1" applyBorder="1" applyAlignment="1" applyProtection="1">
      <alignment horizontal="left" vertical="center" indent="2"/>
      <protection locked="0"/>
    </xf>
    <xf numFmtId="0" fontId="34" fillId="8" borderId="43" xfId="0" applyFont="1" applyFill="1" applyBorder="1" applyAlignment="1" applyProtection="1">
      <alignment horizontal="left" vertical="center" indent="2"/>
      <protection locked="0"/>
    </xf>
    <xf numFmtId="0" fontId="74" fillId="0" borderId="123" xfId="0" applyFont="1" applyFill="1" applyBorder="1" applyAlignment="1">
      <alignment horizontal="left" vertical="center" wrapText="1"/>
    </xf>
    <xf numFmtId="0" fontId="35" fillId="0" borderId="123" xfId="0" applyFont="1" applyBorder="1" applyAlignment="1">
      <alignment vertical="center" wrapText="1"/>
    </xf>
    <xf numFmtId="0" fontId="0" fillId="0" borderId="123" xfId="0" applyBorder="1" applyAlignment="1">
      <alignment/>
    </xf>
    <xf numFmtId="0" fontId="4" fillId="0" borderId="45" xfId="0" applyFont="1" applyFill="1" applyBorder="1" applyAlignment="1">
      <alignment horizontal="left" vertical="center" wrapText="1" indent="2"/>
    </xf>
    <xf numFmtId="0" fontId="4" fillId="0" borderId="0" xfId="0" applyFont="1" applyFill="1" applyBorder="1" applyAlignment="1">
      <alignment horizontal="left" vertical="center" wrapText="1" indent="2"/>
    </xf>
    <xf numFmtId="0" fontId="22" fillId="10" borderId="30" xfId="0" applyFont="1"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102" fillId="0" borderId="0" xfId="0" applyFont="1" applyFill="1" applyBorder="1" applyAlignment="1">
      <alignment horizontal="left" vertical="center" wrapText="1" indent="5"/>
    </xf>
    <xf numFmtId="0" fontId="0" fillId="0" borderId="0" xfId="0" applyAlignment="1">
      <alignment horizontal="left" vertical="center" indent="5"/>
    </xf>
    <xf numFmtId="0" fontId="36" fillId="0" borderId="0" xfId="0" applyFont="1" applyAlignment="1">
      <alignment vertical="center"/>
    </xf>
    <xf numFmtId="0" fontId="9" fillId="20" borderId="1" xfId="0" applyNumberFormat="1" applyFont="1" applyFill="1" applyBorder="1" applyAlignment="1">
      <alignment horizontal="left" vertical="center" indent="1"/>
    </xf>
    <xf numFmtId="0" fontId="35" fillId="20" borderId="1" xfId="0" applyFont="1" applyFill="1" applyBorder="1" applyAlignment="1">
      <alignment horizontal="left" vertical="center" indent="1"/>
    </xf>
    <xf numFmtId="0" fontId="0" fillId="0" borderId="1" xfId="0" applyBorder="1" applyAlignment="1">
      <alignment horizontal="left"/>
    </xf>
    <xf numFmtId="0" fontId="22" fillId="10" borderId="1" xfId="0" applyFont="1" applyFill="1" applyBorder="1" applyAlignment="1">
      <alignment horizontal="left" vertical="center" indent="2"/>
    </xf>
    <xf numFmtId="0" fontId="0" fillId="0" borderId="1" xfId="0" applyBorder="1" applyAlignment="1">
      <alignment horizontal="left" vertical="center" indent="2"/>
    </xf>
    <xf numFmtId="0" fontId="23" fillId="10" borderId="124" xfId="0" applyFont="1" applyFill="1" applyBorder="1" applyAlignment="1">
      <alignment horizontal="center" vertical="center" wrapText="1"/>
    </xf>
    <xf numFmtId="0" fontId="0" fillId="0" borderId="15" xfId="0" applyBorder="1" applyAlignment="1">
      <alignment vertical="center"/>
    </xf>
    <xf numFmtId="0" fontId="23" fillId="10" borderId="125" xfId="0" applyFont="1" applyFill="1" applyBorder="1" applyAlignment="1">
      <alignment horizontal="center" vertical="center" wrapText="1"/>
    </xf>
    <xf numFmtId="0" fontId="0" fillId="0" borderId="126" xfId="0" applyBorder="1" applyAlignment="1">
      <alignment vertical="center"/>
    </xf>
    <xf numFmtId="0" fontId="22" fillId="10" borderId="127" xfId="0" applyFont="1" applyFill="1" applyBorder="1" applyAlignment="1">
      <alignment horizontal="left" vertical="center" indent="2"/>
    </xf>
    <xf numFmtId="0" fontId="0" fillId="0" borderId="46" xfId="0" applyBorder="1" applyAlignment="1">
      <alignment horizontal="left" vertical="center" indent="2"/>
    </xf>
    <xf numFmtId="0" fontId="0" fillId="0" borderId="128" xfId="0" applyBorder="1" applyAlignment="1">
      <alignment horizontal="left"/>
    </xf>
    <xf numFmtId="0" fontId="23" fillId="10" borderId="129" xfId="0" applyFont="1" applyFill="1" applyBorder="1" applyAlignment="1">
      <alignment horizontal="center" vertical="center" wrapText="1"/>
    </xf>
    <xf numFmtId="0" fontId="23" fillId="10" borderId="130" xfId="0" applyFont="1" applyFill="1" applyBorder="1" applyAlignment="1">
      <alignment horizontal="center" vertical="center" wrapText="1"/>
    </xf>
    <xf numFmtId="0" fontId="23" fillId="10" borderId="131" xfId="0" applyFont="1" applyFill="1" applyBorder="1" applyAlignment="1">
      <alignment horizontal="center" vertical="center" wrapText="1"/>
    </xf>
    <xf numFmtId="0" fontId="35" fillId="20" borderId="23" xfId="0" applyFont="1" applyFill="1" applyBorder="1" applyAlignment="1">
      <alignment horizontal="left" vertical="center" indent="1"/>
    </xf>
    <xf numFmtId="0" fontId="0" fillId="0" borderId="14" xfId="0" applyBorder="1" applyAlignment="1">
      <alignment horizontal="left"/>
    </xf>
    <xf numFmtId="0" fontId="23" fillId="10" borderId="52" xfId="0" applyFont="1" applyFill="1" applyBorder="1" applyAlignment="1">
      <alignment horizontal="center" vertical="center" wrapText="1"/>
    </xf>
    <xf numFmtId="0" fontId="0" fillId="0" borderId="57" xfId="0" applyBorder="1" applyAlignment="1">
      <alignment vertical="center"/>
    </xf>
    <xf numFmtId="0" fontId="23" fillId="10" borderId="15" xfId="0" applyFont="1" applyFill="1" applyBorder="1" applyAlignment="1">
      <alignment horizontal="center" vertical="center" wrapText="1"/>
    </xf>
    <xf numFmtId="0" fontId="38" fillId="8" borderId="16" xfId="0" applyFont="1" applyFill="1"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23" fillId="10" borderId="18" xfId="52" applyNumberFormat="1" applyFont="1" applyFill="1" applyBorder="1" applyAlignment="1">
      <alignment vertical="center"/>
    </xf>
    <xf numFmtId="0" fontId="0" fillId="0" borderId="132" xfId="0" applyBorder="1" applyAlignment="1">
      <alignment vertical="center"/>
    </xf>
    <xf numFmtId="0" fontId="0" fillId="0" borderId="23" xfId="0" applyBorder="1" applyAlignment="1">
      <alignment horizontal="left"/>
    </xf>
    <xf numFmtId="0" fontId="22" fillId="10" borderId="13" xfId="0" applyFont="1" applyFill="1" applyBorder="1" applyAlignment="1">
      <alignment horizontal="left" vertical="center" indent="2"/>
    </xf>
    <xf numFmtId="0" fontId="0" fillId="0" borderId="23" xfId="0" applyBorder="1" applyAlignment="1">
      <alignment horizontal="left" vertical="center" indent="2"/>
    </xf>
    <xf numFmtId="169" fontId="14" fillId="20" borderId="84" xfId="0" applyNumberFormat="1" applyFont="1" applyFill="1"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14" fillId="20" borderId="103" xfId="0" applyNumberFormat="1" applyFont="1" applyFill="1" applyBorder="1" applyAlignment="1">
      <alignment horizontal="center" vertical="center" wrapText="1"/>
    </xf>
    <xf numFmtId="0" fontId="0" fillId="0" borderId="101" xfId="0" applyBorder="1" applyAlignment="1">
      <alignment horizontal="center" vertical="center" wrapText="1"/>
    </xf>
    <xf numFmtId="0" fontId="0" fillId="0" borderId="98" xfId="0" applyBorder="1" applyAlignment="1">
      <alignment horizontal="center" vertical="center" wrapText="1"/>
    </xf>
    <xf numFmtId="0" fontId="26" fillId="10" borderId="133" xfId="0" applyFont="1" applyFill="1" applyBorder="1" applyAlignment="1">
      <alignment horizontal="left" vertical="center" wrapText="1"/>
    </xf>
    <xf numFmtId="0" fontId="42" fillId="0" borderId="5" xfId="0" applyFont="1" applyBorder="1" applyAlignment="1">
      <alignment/>
    </xf>
    <xf numFmtId="0" fontId="42" fillId="0" borderId="134" xfId="0" applyFont="1" applyBorder="1" applyAlignment="1">
      <alignment/>
    </xf>
    <xf numFmtId="0" fontId="36" fillId="0" borderId="0" xfId="0" applyFont="1" applyAlignment="1">
      <alignment vertical="center" wrapText="1"/>
    </xf>
    <xf numFmtId="0" fontId="0" fillId="0" borderId="0" xfId="0" applyAlignment="1">
      <alignment wrapText="1"/>
    </xf>
    <xf numFmtId="0" fontId="111" fillId="10" borderId="133" xfId="0" applyFont="1" applyFill="1" applyBorder="1" applyAlignment="1">
      <alignment horizontal="left" vertical="center" wrapText="1"/>
    </xf>
    <xf numFmtId="0" fontId="112" fillId="0" borderId="5" xfId="0" applyFont="1" applyBorder="1" applyAlignment="1">
      <alignment/>
    </xf>
    <xf numFmtId="0" fontId="112" fillId="0" borderId="134" xfId="0" applyFont="1" applyBorder="1" applyAlignment="1">
      <alignment/>
    </xf>
    <xf numFmtId="0" fontId="38" fillId="8" borderId="1" xfId="0" applyNumberFormat="1" applyFont="1" applyFill="1" applyBorder="1" applyAlignment="1" applyProtection="1">
      <alignment horizontal="center" vertical="center" wrapText="1"/>
      <protection locked="0"/>
    </xf>
    <xf numFmtId="0" fontId="34" fillId="8" borderId="1" xfId="0" applyFont="1" applyFill="1" applyBorder="1" applyAlignment="1">
      <alignment horizontal="center" vertical="center" wrapText="1"/>
    </xf>
    <xf numFmtId="0" fontId="34" fillId="0" borderId="1" xfId="0" applyFont="1" applyBorder="1" applyAlignment="1">
      <alignment vertical="center"/>
    </xf>
    <xf numFmtId="3" fontId="38" fillId="8" borderId="1" xfId="0" applyNumberFormat="1" applyFont="1" applyFill="1" applyBorder="1" applyAlignment="1" applyProtection="1">
      <alignment horizontal="center" vertical="center" wrapText="1"/>
      <protection locked="0"/>
    </xf>
    <xf numFmtId="181" fontId="38" fillId="8" borderId="1" xfId="0" applyNumberFormat="1" applyFont="1" applyFill="1" applyBorder="1" applyAlignment="1" applyProtection="1">
      <alignment horizontal="center" vertical="center" wrapText="1"/>
      <protection locked="0"/>
    </xf>
    <xf numFmtId="0" fontId="22" fillId="10" borderId="13" xfId="0" applyFont="1" applyFill="1" applyBorder="1" applyAlignment="1">
      <alignment horizontal="left" vertical="center"/>
    </xf>
    <xf numFmtId="0" fontId="0" fillId="0" borderId="23" xfId="0" applyBorder="1" applyAlignment="1">
      <alignment vertical="center"/>
    </xf>
    <xf numFmtId="0" fontId="0" fillId="0" borderId="14" xfId="0" applyBorder="1" applyAlignment="1">
      <alignment vertical="center"/>
    </xf>
    <xf numFmtId="0" fontId="72" fillId="8" borderId="40" xfId="0" applyNumberFormat="1" applyFont="1" applyFill="1" applyBorder="1" applyAlignment="1" applyProtection="1">
      <alignment horizontal="left" vertical="top" wrapText="1" indent="1"/>
      <protection locked="0"/>
    </xf>
    <xf numFmtId="0" fontId="0" fillId="0" borderId="135" xfId="0" applyBorder="1" applyAlignment="1">
      <alignment horizontal="left" wrapText="1" indent="1"/>
    </xf>
    <xf numFmtId="0" fontId="0" fillId="0" borderId="14" xfId="0" applyBorder="1" applyAlignment="1">
      <alignment horizontal="left" vertical="center" indent="2"/>
    </xf>
    <xf numFmtId="0" fontId="72" fillId="8" borderId="13" xfId="0" applyNumberFormat="1" applyFont="1" applyFill="1" applyBorder="1" applyAlignment="1" applyProtection="1">
      <alignment horizontal="left" vertical="justify" wrapText="1" indent="1"/>
      <protection locked="0"/>
    </xf>
    <xf numFmtId="0" fontId="72" fillId="8" borderId="14" xfId="0" applyNumberFormat="1" applyFont="1" applyFill="1" applyBorder="1" applyAlignment="1" applyProtection="1">
      <alignment horizontal="left" vertical="justify" wrapText="1" indent="1"/>
      <protection locked="0"/>
    </xf>
    <xf numFmtId="0" fontId="0" fillId="0" borderId="23" xfId="0" applyBorder="1" applyAlignment="1">
      <alignment/>
    </xf>
    <xf numFmtId="0" fontId="0" fillId="0" borderId="14" xfId="0" applyBorder="1" applyAlignment="1">
      <alignment/>
    </xf>
    <xf numFmtId="0" fontId="1" fillId="0" borderId="136" xfId="0" applyFont="1" applyBorder="1" applyAlignment="1">
      <alignment horizontal="center" vertical="center"/>
    </xf>
    <xf numFmtId="0" fontId="0" fillId="0" borderId="15" xfId="0" applyBorder="1" applyAlignment="1">
      <alignment horizontal="center" vertical="center"/>
    </xf>
    <xf numFmtId="0" fontId="72" fillId="8" borderId="136" xfId="0" applyNumberFormat="1" applyFont="1" applyFill="1" applyBorder="1" applyAlignment="1" applyProtection="1">
      <alignment horizontal="left" vertical="top" wrapText="1" indent="1"/>
      <protection locked="0"/>
    </xf>
    <xf numFmtId="0" fontId="34" fillId="8" borderId="136" xfId="0" applyFont="1" applyFill="1" applyBorder="1" applyAlignment="1">
      <alignment horizontal="left" wrapText="1" indent="1"/>
    </xf>
    <xf numFmtId="0" fontId="4" fillId="0" borderId="0" xfId="0" applyFont="1" applyFill="1" applyBorder="1" applyAlignment="1">
      <alignment horizontal="center" vertical="center" wrapText="1"/>
    </xf>
    <xf numFmtId="197" fontId="4" fillId="0" borderId="0" xfId="55" applyNumberFormat="1" applyFont="1" applyFill="1" applyBorder="1" applyAlignment="1">
      <alignment horizontal="left" vertical="center" wrapText="1"/>
    </xf>
    <xf numFmtId="197" fontId="110" fillId="0" borderId="0" xfId="55" applyNumberFormat="1" applyFont="1" applyFill="1" applyBorder="1" applyAlignment="1">
      <alignment horizontal="center" vertical="center" wrapText="1"/>
    </xf>
    <xf numFmtId="0" fontId="22" fillId="10" borderId="18" xfId="0" applyFont="1" applyFill="1" applyBorder="1" applyAlignment="1">
      <alignment horizontal="left" vertical="center" wrapText="1"/>
    </xf>
    <xf numFmtId="0" fontId="22" fillId="10" borderId="37" xfId="0" applyFont="1" applyFill="1" applyBorder="1" applyAlignment="1">
      <alignment horizontal="left" vertical="center" wrapText="1"/>
    </xf>
    <xf numFmtId="0" fontId="22" fillId="10" borderId="132" xfId="0" applyFont="1" applyFill="1" applyBorder="1" applyAlignment="1">
      <alignment horizontal="left" vertical="center" wrapText="1"/>
    </xf>
    <xf numFmtId="0" fontId="0" fillId="8" borderId="85" xfId="0" applyFill="1" applyBorder="1" applyAlignment="1" applyProtection="1">
      <alignment horizontal="center"/>
      <protection locked="0"/>
    </xf>
    <xf numFmtId="0" fontId="0" fillId="8" borderId="39" xfId="0" applyFill="1" applyBorder="1" applyAlignment="1" applyProtection="1">
      <alignment horizontal="center"/>
      <protection locked="0"/>
    </xf>
    <xf numFmtId="0" fontId="0" fillId="8" borderId="88" xfId="0" applyFill="1" applyBorder="1" applyAlignment="1" applyProtection="1">
      <alignment horizontal="center"/>
      <protection locked="0"/>
    </xf>
    <xf numFmtId="0" fontId="0" fillId="8" borderId="89" xfId="0" applyFill="1" applyBorder="1" applyAlignment="1" applyProtection="1">
      <alignment horizontal="center"/>
      <protection locked="0"/>
    </xf>
    <xf numFmtId="197" fontId="4" fillId="0" borderId="0" xfId="55" applyNumberFormat="1" applyFont="1" applyFill="1" applyBorder="1" applyAlignment="1" quotePrefix="1">
      <alignment horizontal="left" vertical="center" wrapText="1"/>
    </xf>
    <xf numFmtId="197" fontId="65" fillId="0" borderId="0" xfId="55" applyNumberFormat="1" applyFont="1" applyFill="1" applyBorder="1" applyAlignment="1" quotePrefix="1">
      <alignment horizontal="left" vertical="center" wrapText="1"/>
    </xf>
    <xf numFmtId="197" fontId="65" fillId="0" borderId="0" xfId="55" applyNumberFormat="1" applyFont="1" applyFill="1" applyBorder="1" applyAlignment="1">
      <alignment horizontal="left" vertical="center" wrapText="1"/>
    </xf>
    <xf numFmtId="0" fontId="72" fillId="8" borderId="2" xfId="0" applyFont="1" applyFill="1" applyBorder="1" applyAlignment="1" applyProtection="1">
      <alignment horizontal="left" vertical="center" wrapText="1" indent="1"/>
      <protection locked="0"/>
    </xf>
    <xf numFmtId="0" fontId="72" fillId="8" borderId="41" xfId="0" applyFont="1" applyFill="1" applyBorder="1" applyAlignment="1" applyProtection="1">
      <alignment horizontal="left" vertical="center" wrapText="1" indent="1"/>
      <protection locked="0"/>
    </xf>
    <xf numFmtId="0" fontId="72" fillId="8" borderId="88" xfId="0" applyFont="1" applyFill="1" applyBorder="1" applyAlignment="1" applyProtection="1">
      <alignment horizontal="left" vertical="center" wrapText="1" indent="1"/>
      <protection locked="0"/>
    </xf>
    <xf numFmtId="0" fontId="72" fillId="8" borderId="89" xfId="0" applyFont="1" applyFill="1" applyBorder="1" applyAlignment="1" applyProtection="1">
      <alignment horizontal="left" vertical="center" wrapText="1" indent="1"/>
      <protection locked="0"/>
    </xf>
    <xf numFmtId="0" fontId="22" fillId="10" borderId="137" xfId="0" applyFont="1" applyFill="1" applyBorder="1" applyAlignment="1">
      <alignment horizontal="left" vertical="center" wrapText="1"/>
    </xf>
    <xf numFmtId="0" fontId="72" fillId="8" borderId="85" xfId="0" applyFont="1" applyFill="1" applyBorder="1" applyAlignment="1" applyProtection="1">
      <alignment horizontal="left" vertical="center" wrapText="1" indent="1"/>
      <protection locked="0"/>
    </xf>
    <xf numFmtId="0" fontId="72" fillId="8" borderId="39" xfId="0" applyFont="1" applyFill="1" applyBorder="1" applyAlignment="1" applyProtection="1">
      <alignment horizontal="left" vertical="center" wrapText="1" indent="1"/>
      <protection locked="0"/>
    </xf>
    <xf numFmtId="0" fontId="105" fillId="0" borderId="0" xfId="0" applyFont="1" applyBorder="1" applyAlignment="1">
      <alignment horizontal="left" vertical="top" wrapText="1"/>
    </xf>
    <xf numFmtId="0" fontId="22" fillId="10" borderId="16" xfId="0" applyFont="1" applyFill="1" applyBorder="1" applyAlignment="1">
      <alignment horizontal="left" vertical="center" wrapText="1"/>
    </xf>
    <xf numFmtId="0" fontId="22" fillId="10" borderId="43" xfId="0" applyFont="1" applyFill="1" applyBorder="1" applyAlignment="1">
      <alignment horizontal="left" vertical="center" wrapText="1"/>
    </xf>
    <xf numFmtId="0" fontId="6" fillId="0" borderId="14" xfId="0" applyFont="1" applyBorder="1" applyAlignment="1">
      <alignment horizontal="left" indent="1"/>
    </xf>
    <xf numFmtId="0" fontId="22" fillId="10" borderId="13" xfId="0" applyFont="1" applyFill="1" applyBorder="1" applyAlignment="1">
      <alignment horizontal="left" vertical="center" indent="1"/>
    </xf>
    <xf numFmtId="0" fontId="0" fillId="0" borderId="23" xfId="0" applyBorder="1" applyAlignment="1">
      <alignment horizontal="left" vertical="center" indent="1"/>
    </xf>
    <xf numFmtId="0" fontId="0" fillId="0" borderId="14" xfId="0" applyBorder="1" applyAlignment="1">
      <alignment horizontal="left" indent="1"/>
    </xf>
    <xf numFmtId="0" fontId="83" fillId="0" borderId="0" xfId="0" applyFont="1" applyFill="1" applyBorder="1" applyAlignment="1">
      <alignment horizontal="right" vertical="center"/>
    </xf>
    <xf numFmtId="0" fontId="84" fillId="0" borderId="0" xfId="0" applyFont="1" applyFill="1" applyBorder="1" applyAlignment="1">
      <alignment horizontal="right"/>
    </xf>
    <xf numFmtId="0" fontId="87" fillId="0" borderId="0" xfId="0" applyFont="1" applyFill="1" applyBorder="1" applyAlignment="1">
      <alignment horizontal="left" indent="1"/>
    </xf>
    <xf numFmtId="0" fontId="88" fillId="0" borderId="0" xfId="0" applyFont="1" applyFill="1" applyAlignment="1">
      <alignment horizontal="left" indent="1"/>
    </xf>
    <xf numFmtId="0" fontId="97" fillId="0" borderId="0" xfId="0" applyFont="1" applyFill="1" applyBorder="1" applyAlignment="1">
      <alignment horizontal="left" vertical="center" wrapText="1"/>
    </xf>
  </cellXfs>
  <cellStyles count="6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à saisir" xfId="33"/>
    <cellStyle name="Accent1" xfId="34"/>
    <cellStyle name="Accent2" xfId="35"/>
    <cellStyle name="Accent3" xfId="36"/>
    <cellStyle name="Accent4" xfId="37"/>
    <cellStyle name="Accent5" xfId="38"/>
    <cellStyle name="Accent6" xfId="39"/>
    <cellStyle name="Avertissement" xfId="40"/>
    <cellStyle name="Calcul" xfId="41"/>
    <cellStyle name="Cellule liée" xfId="42"/>
    <cellStyle name="Champs-saisie" xfId="43"/>
    <cellStyle name="Champs-saisie-sans_bordure" xfId="44"/>
    <cellStyle name="Commentaire" xfId="45"/>
    <cellStyle name="Entrée" xfId="46"/>
    <cellStyle name="Insatisfaisant" xfId="47"/>
    <cellStyle name="Hyperlink" xfId="48"/>
    <cellStyle name="Followed Hyperlink" xfId="49"/>
    <cellStyle name="Comma" xfId="50"/>
    <cellStyle name="Comma [0]" xfId="51"/>
    <cellStyle name="Milliers 2" xfId="52"/>
    <cellStyle name="Currency" xfId="53"/>
    <cellStyle name="Currency [0]" xfId="54"/>
    <cellStyle name="Monétaire 2" xfId="55"/>
    <cellStyle name="Neutre" xfId="56"/>
    <cellStyle name="Normal 2" xfId="57"/>
    <cellStyle name="Normal 2 2" xfId="58"/>
    <cellStyle name="Normal 2_Récapitulatif SI" xfId="59"/>
    <cellStyle name="Normal 3" xfId="60"/>
    <cellStyle name="Normal_Récapitulatif SI" xfId="61"/>
    <cellStyle name="Note" xfId="62"/>
    <cellStyle name="Percent" xfId="63"/>
    <cellStyle name="Pourcentage 2" xfId="64"/>
    <cellStyle name="protégé" xfId="65"/>
    <cellStyle name="Saisie obligatoire" xfId="66"/>
    <cellStyle name="Satisfaisant" xfId="67"/>
    <cellStyle name="Sortie" xfId="68"/>
    <cellStyle name="TableStyleLight1" xfId="69"/>
    <cellStyle name="Texte explicatif" xfId="70"/>
    <cellStyle name="Titre" xfId="71"/>
    <cellStyle name="Titre 1" xfId="72"/>
    <cellStyle name="Titre 2" xfId="73"/>
    <cellStyle name="Titre 3" xfId="74"/>
    <cellStyle name="Titre 4" xfId="75"/>
    <cellStyle name="Titre_Récapitulatif SI" xfId="76"/>
    <cellStyle name="Total" xfId="77"/>
    <cellStyle name="Vérification" xfId="78"/>
  </cellStyles>
  <dxfs count="12">
    <dxf>
      <fill>
        <patternFill>
          <bgColor indexed="50"/>
        </patternFill>
      </fill>
    </dxf>
    <dxf>
      <fill>
        <patternFill>
          <bgColor indexed="53"/>
        </patternFill>
      </fill>
    </dxf>
    <dxf>
      <fill>
        <patternFill>
          <bgColor indexed="41"/>
        </patternFill>
      </fill>
      <border>
        <left style="thin">
          <color indexed="23"/>
        </left>
        <right style="thin">
          <color indexed="23"/>
        </right>
        <top style="thin">
          <color indexed="23"/>
        </top>
        <bottom style="thin">
          <color indexed="23"/>
        </bottom>
      </border>
    </dxf>
    <dxf>
      <fill>
        <patternFill>
          <bgColor indexed="41"/>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FFFF99"/>
        </patternFill>
      </fill>
      <border/>
    </dxf>
    <dxf>
      <fill>
        <patternFill>
          <bgColor rgb="FFFFFF99"/>
        </patternFill>
      </fill>
      <border>
        <left style="thin">
          <color rgb="FF808080"/>
        </left>
        <right style="thin">
          <color rgb="FF00FFFF"/>
        </right>
        <top style="thin"/>
        <bottom style="thin">
          <color rgb="FF00FFFF"/>
        </bottom>
      </border>
    </dxf>
    <dxf>
      <fill>
        <patternFill>
          <bgColor rgb="FFC0C0C0"/>
        </patternFill>
      </fill>
      <border/>
    </dxf>
    <dxf>
      <fill>
        <patternFill patternType="solid">
          <bgColor rgb="FFC0C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0-%20PROG%202014-2020\3%20-%20FEAMP\MANUEL%20DE%20PROCEDURES%20ET%20FICHES\VERSION%201\2-Formulaires%20Demande%20d'aide\2-Annexes\annexes%20techniques%2062.1.c%20coop&#233;ration-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Q:\DIREPS\DIREPS-SAT\SIC\PS%20RRN\2_Formulaire_demande_aide\VERSION_V1.0_DIFFUSEE_151009\FOR_PSRRN_DEMANDE_ANNEXE_VF.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0-%20PROG%202014-2020\3%20-%20FEAMP\MANUEL%20DE%20PROCEDURES%20ET%20FICHES\VERSION%201\2-Formulaires%20Demande%20d'aide\2-Annexes\00%20-%20Docs%20de%20travail\1%20-%20PROG%202014-2020\3%20-%20FEAMP\ASSISTANCE%20TECHNIQUE\Mission%20Appui%20FEAMP%20ASP\Travaux%20et%20livrables%20fournis\Formulaires\2_ANNEXE"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ICE"/>
      <sheetName val="ANXE-1-DEPENSES PREVI"/>
      <sheetName val="ANXE-2-RESSOURCES PREVI"/>
      <sheetName val="ANXE-3-AIDES-PUBLIQUES"/>
      <sheetName val="ANXE-4-INDICATEURS"/>
      <sheetName val="ANXE-5-PIECES_COMPLEMENTAIR"/>
      <sheetName val="ANXE-6-INFO-ENTREP-GROUPE"/>
      <sheetName val="ANXE-7-DESCRIPTIF DE L'OP"/>
      <sheetName val="Contrôles"/>
      <sheetName val="Référentiel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nexe 1. PARTENARIAT"/>
      <sheetName val="Annexe 2. DEPENSES_PREV."/>
      <sheetName val="Annexe 3. RESSOURCES_PREV."/>
      <sheetName val="Contrôles"/>
      <sheetName val="Annexe 4. PIECES_JUSTIFICATIVES"/>
      <sheetName val="BASE DE DONNEES"/>
      <sheetName val="Annexe_1__PARTENARIAT"/>
      <sheetName val="Annexe_2__DEPENSES_PREV_"/>
      <sheetName val="Annexe_3__RESSOURCES_PREV_"/>
      <sheetName val="Annexe_4__PIECES_JUSTIFICATIVES"/>
      <sheetName val="BASE_DE_DONNEES"/>
    </sheetNames>
    <sheetDataSet>
      <sheetData sheetId="5">
        <row r="1">
          <cell r="B1" t="str">
            <v>Oui</v>
          </cell>
        </row>
        <row r="2">
          <cell r="B2" t="str">
            <v>Non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XE-1-DEPENSES PREVI"/>
      <sheetName val="ANXE-2-RESSOURCES PREVI"/>
      <sheetName val="ANXE-3-AIDES-PUBLIQUES"/>
      <sheetName val="ANXE-4-INDICATEURS"/>
      <sheetName val="ANXE-5-PIECES_COMPLEMENTAIRES"/>
      <sheetName val="ANXE-6-INFO-ENTREP-GROUPE"/>
      <sheetName val="ANXE-7-DESCRIPTIF DE L'OP"/>
      <sheetName val="Contrôles"/>
      <sheetName val="Référentiels"/>
    </sheetNames>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pageSetUpPr fitToPage="1"/>
  </sheetPr>
  <dimension ref="B2:P36"/>
  <sheetViews>
    <sheetView showGridLines="0" tabSelected="1" view="pageBreakPreview" zoomScaleNormal="85" zoomScaleSheetLayoutView="100" workbookViewId="0" topLeftCell="A1">
      <selection activeCell="D9" sqref="D9"/>
    </sheetView>
  </sheetViews>
  <sheetFormatPr defaultColWidth="11.421875" defaultRowHeight="15"/>
  <cols>
    <col min="1" max="1" width="3.28125" style="2" customWidth="1"/>
    <col min="2" max="2" width="9.421875" style="0" customWidth="1"/>
    <col min="3" max="3" width="25.7109375" style="0" customWidth="1"/>
    <col min="4" max="4" width="19.8515625" style="0" customWidth="1"/>
    <col min="5" max="5" width="21.140625" style="0" customWidth="1"/>
    <col min="6" max="6" width="16.7109375" style="0" customWidth="1"/>
    <col min="7" max="7" width="26.00390625" style="0" customWidth="1"/>
    <col min="8" max="8" width="30.57421875" style="0" customWidth="1"/>
    <col min="9" max="9" width="13.140625" style="18" customWidth="1"/>
    <col min="10" max="10" width="19.421875" style="0" customWidth="1"/>
    <col min="11" max="11" width="95.8515625" style="0" customWidth="1"/>
    <col min="14" max="14" width="47.00390625" style="0" customWidth="1"/>
  </cols>
  <sheetData>
    <row r="2" spans="2:5" ht="30">
      <c r="B2" s="39" t="s">
        <v>173</v>
      </c>
      <c r="C2" s="39"/>
      <c r="D2" s="8"/>
      <c r="E2" s="8"/>
    </row>
    <row r="3" spans="2:5" ht="18">
      <c r="B3" s="10" t="s">
        <v>176</v>
      </c>
      <c r="C3" s="40"/>
      <c r="D3" s="8"/>
      <c r="E3" s="8"/>
    </row>
    <row r="4" spans="2:5" ht="15">
      <c r="B4" s="324" t="s">
        <v>355</v>
      </c>
      <c r="C4" s="40"/>
      <c r="D4" s="8"/>
      <c r="E4" s="8"/>
    </row>
    <row r="5" spans="2:9" ht="18">
      <c r="B5" s="10"/>
      <c r="C5" s="40"/>
      <c r="D5" s="8"/>
      <c r="E5" s="8"/>
      <c r="F5" s="8"/>
      <c r="G5" s="8"/>
      <c r="H5" s="8"/>
      <c r="I5" s="20"/>
    </row>
    <row r="6" spans="3:16" ht="32.25" customHeight="1">
      <c r="C6" s="455" t="s">
        <v>335</v>
      </c>
      <c r="D6" s="455"/>
      <c r="E6" s="455"/>
      <c r="F6" s="455"/>
      <c r="G6" s="455"/>
      <c r="H6" s="455"/>
      <c r="I6" s="247"/>
      <c r="L6" s="2"/>
      <c r="M6" s="1"/>
      <c r="N6" s="1"/>
      <c r="O6" s="1"/>
      <c r="P6" s="1"/>
    </row>
    <row r="7" spans="12:16" ht="19.5" customHeight="1">
      <c r="L7" s="2"/>
      <c r="M7" s="248"/>
      <c r="N7" s="2"/>
      <c r="O7" s="1"/>
      <c r="P7" s="1"/>
    </row>
    <row r="8" spans="3:16" ht="15" customHeight="1">
      <c r="C8" s="314" t="s">
        <v>256</v>
      </c>
      <c r="D8" s="313" t="s">
        <v>257</v>
      </c>
      <c r="E8" s="253"/>
      <c r="F8" s="253"/>
      <c r="G8" s="253"/>
      <c r="H8" s="253"/>
      <c r="L8" s="2"/>
      <c r="M8" s="248"/>
      <c r="N8" s="248"/>
      <c r="O8" s="2"/>
      <c r="P8" s="1"/>
    </row>
    <row r="9" spans="3:16" ht="15" customHeight="1">
      <c r="C9" s="314" t="s">
        <v>258</v>
      </c>
      <c r="D9" s="313" t="s">
        <v>259</v>
      </c>
      <c r="E9" s="253"/>
      <c r="F9" s="253"/>
      <c r="G9" s="253"/>
      <c r="H9" s="253"/>
      <c r="L9" s="2"/>
      <c r="M9" s="248"/>
      <c r="N9" s="248"/>
      <c r="O9" s="2"/>
      <c r="P9" s="1"/>
    </row>
    <row r="10" spans="3:16" ht="15" customHeight="1">
      <c r="C10" s="314" t="s">
        <v>260</v>
      </c>
      <c r="D10" s="313" t="s">
        <v>261</v>
      </c>
      <c r="E10" s="253"/>
      <c r="F10" s="253"/>
      <c r="G10" s="253"/>
      <c r="H10" s="253"/>
      <c r="L10" s="2"/>
      <c r="M10" s="248"/>
      <c r="N10" s="2"/>
      <c r="O10" s="1"/>
      <c r="P10" s="1"/>
    </row>
    <row r="11" spans="3:14" ht="15" customHeight="1">
      <c r="C11" s="314" t="s">
        <v>262</v>
      </c>
      <c r="D11" s="313" t="s">
        <v>263</v>
      </c>
      <c r="E11" s="253"/>
      <c r="F11" s="253"/>
      <c r="G11" s="253"/>
      <c r="H11" s="253"/>
      <c r="L11" s="2"/>
      <c r="M11" s="248"/>
      <c r="N11" s="2"/>
    </row>
    <row r="12" spans="3:14" ht="15" customHeight="1">
      <c r="C12" s="314" t="s">
        <v>264</v>
      </c>
      <c r="D12" s="313" t="s">
        <v>265</v>
      </c>
      <c r="E12" s="253"/>
      <c r="F12" s="253"/>
      <c r="G12" s="253"/>
      <c r="H12" s="253"/>
      <c r="J12" s="249"/>
      <c r="K12" s="250"/>
      <c r="L12" s="2"/>
      <c r="M12" s="248"/>
      <c r="N12" s="2"/>
    </row>
    <row r="13" spans="3:14" ht="15" customHeight="1">
      <c r="C13" s="314" t="s">
        <v>266</v>
      </c>
      <c r="D13" s="313" t="s">
        <v>267</v>
      </c>
      <c r="E13" s="253"/>
      <c r="F13" s="253"/>
      <c r="G13" s="253"/>
      <c r="H13" s="253"/>
      <c r="J13" s="249"/>
      <c r="K13" s="250"/>
      <c r="L13" s="2"/>
      <c r="M13" s="248"/>
      <c r="N13" s="2"/>
    </row>
    <row r="14" spans="3:14" ht="15" customHeight="1">
      <c r="C14" s="314" t="s">
        <v>268</v>
      </c>
      <c r="D14" s="313" t="s">
        <v>269</v>
      </c>
      <c r="E14" s="253"/>
      <c r="F14" s="253"/>
      <c r="G14" s="253"/>
      <c r="H14" s="253"/>
      <c r="J14" s="249"/>
      <c r="K14" s="250"/>
      <c r="L14" s="2"/>
      <c r="M14" s="248"/>
      <c r="N14" s="2"/>
    </row>
    <row r="15" spans="3:14" ht="30.75" customHeight="1" thickBot="1">
      <c r="C15" s="251"/>
      <c r="D15" s="252"/>
      <c r="E15" s="70"/>
      <c r="F15" s="70"/>
      <c r="M15" s="248"/>
      <c r="N15" s="2"/>
    </row>
    <row r="16" spans="2:9" ht="18" customHeight="1" thickBot="1">
      <c r="B16" s="2"/>
      <c r="C16" s="253" t="s">
        <v>270</v>
      </c>
      <c r="H16" s="254"/>
      <c r="I16" s="255"/>
    </row>
    <row r="17" spans="2:4" ht="11.25" customHeight="1" thickBot="1">
      <c r="B17" s="2"/>
      <c r="C17" s="256"/>
      <c r="D17" s="257"/>
    </row>
    <row r="18" spans="2:9" ht="18" customHeight="1" thickBot="1">
      <c r="B18" s="2"/>
      <c r="C18" s="253" t="s">
        <v>271</v>
      </c>
      <c r="H18" s="258"/>
      <c r="I18" s="2"/>
    </row>
    <row r="19" spans="2:8" ht="6.75" customHeight="1" thickBot="1">
      <c r="B19" s="2"/>
      <c r="C19" s="2"/>
      <c r="H19" s="18"/>
    </row>
    <row r="20" spans="2:9" ht="18" customHeight="1" thickBot="1">
      <c r="B20" s="2"/>
      <c r="C20" s="2"/>
      <c r="H20" s="259"/>
      <c r="I20" s="2"/>
    </row>
    <row r="21" spans="2:3" ht="15">
      <c r="B21" s="2"/>
      <c r="C21" s="2"/>
    </row>
    <row r="22" spans="2:9" ht="18" customHeight="1">
      <c r="B22" s="2"/>
      <c r="C22" s="2"/>
      <c r="D22" s="260" t="s">
        <v>272</v>
      </c>
      <c r="E22" s="261" t="s">
        <v>153</v>
      </c>
      <c r="F22" s="262" t="s">
        <v>155</v>
      </c>
      <c r="G22" s="262" t="s">
        <v>157</v>
      </c>
      <c r="H22" s="263" t="s">
        <v>156</v>
      </c>
      <c r="I22" s="71"/>
    </row>
    <row r="23" spans="2:9" ht="18" customHeight="1">
      <c r="B23" s="2"/>
      <c r="C23" s="2"/>
      <c r="E23" s="264"/>
      <c r="F23" s="265"/>
      <c r="G23" s="265"/>
      <c r="H23" s="266">
        <f>E23*G23</f>
        <v>0</v>
      </c>
      <c r="I23" s="166"/>
    </row>
    <row r="24" spans="2:9" ht="18" customHeight="1">
      <c r="B24" s="2"/>
      <c r="C24" s="2"/>
      <c r="E24" s="267"/>
      <c r="F24" s="268"/>
      <c r="G24" s="268"/>
      <c r="H24" s="269">
        <f>E24*G24</f>
        <v>0</v>
      </c>
      <c r="I24" s="166"/>
    </row>
    <row r="25" spans="2:9" ht="18" customHeight="1">
      <c r="B25" s="2"/>
      <c r="C25" s="2"/>
      <c r="E25" s="270"/>
      <c r="F25" s="271"/>
      <c r="G25" s="271"/>
      <c r="H25" s="272">
        <f>E25*G25</f>
        <v>0</v>
      </c>
      <c r="I25" s="166"/>
    </row>
    <row r="26" spans="2:9" ht="18" customHeight="1">
      <c r="B26" s="2"/>
      <c r="C26" s="2"/>
      <c r="H26" s="273">
        <f>SUM(H23:H25)</f>
        <v>0</v>
      </c>
      <c r="I26" s="167"/>
    </row>
    <row r="27" spans="2:3" ht="39" customHeight="1">
      <c r="B27" s="2"/>
      <c r="C27" s="253" t="s">
        <v>273</v>
      </c>
    </row>
    <row r="28" spans="2:3" ht="15.75">
      <c r="B28" s="2"/>
      <c r="C28" s="253" t="s">
        <v>274</v>
      </c>
    </row>
    <row r="29" ht="27" customHeight="1">
      <c r="B29" s="2"/>
    </row>
    <row r="30" spans="2:3" ht="15.75">
      <c r="B30" s="2"/>
      <c r="C30" s="253" t="s">
        <v>275</v>
      </c>
    </row>
    <row r="31" spans="2:3" ht="15.75">
      <c r="B31" s="2"/>
      <c r="C31" s="253" t="s">
        <v>276</v>
      </c>
    </row>
    <row r="32" ht="17.25" customHeight="1">
      <c r="C32" s="15"/>
    </row>
    <row r="33" ht="15">
      <c r="C33" s="274"/>
    </row>
    <row r="34" ht="15">
      <c r="C34" s="274"/>
    </row>
    <row r="35" ht="15">
      <c r="C35" s="274"/>
    </row>
    <row r="36" ht="15">
      <c r="C36" s="274"/>
    </row>
    <row r="48" ht="18.75" customHeight="1"/>
    <row r="65" ht="15.75" customHeight="1"/>
    <row r="66" ht="30.75" customHeight="1"/>
    <row r="74" ht="29.25" customHeight="1"/>
  </sheetData>
  <sheetProtection password="C47B" sheet="1" objects="1" scenarios="1"/>
  <mergeCells count="1">
    <mergeCell ref="C6:H6"/>
  </mergeCells>
  <dataValidations count="4">
    <dataValidation operator="greaterThan" allowBlank="1" showInputMessage="1" showErrorMessage="1" sqref="H23:I25"/>
    <dataValidation type="decimal" allowBlank="1" showInputMessage="1" showErrorMessage="1" errorTitle="Format invalide" error="Vous devez renseigner une valeur numériqe." sqref="G23:G25">
      <formula1>0</formula1>
      <formula2>10000000</formula2>
    </dataValidation>
    <dataValidation type="list" allowBlank="1" showInputMessage="1" showErrorMessage="1" errorTitle="Format invalide" error="Vous devez renseigner une valeur numériqe." sqref="F23:F25">
      <formula1>"heures,jours,semaines"</formula1>
    </dataValidation>
    <dataValidation type="decimal" operator="greaterThanOrEqual" allowBlank="1" showInputMessage="1" showErrorMessage="1" sqref="E23:E25">
      <formula1>0</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59" r:id="rId1"/>
  <headerFooter alignWithMargins="0">
    <oddFooter>&amp;L&amp;"Calibri,Italique"&amp;8Annexes techniques - Mesure 38&amp;R&amp;"Calibri,Italique"&amp;8V1.1.1 avril 2017</oddFooter>
  </headerFooter>
</worksheet>
</file>

<file path=xl/worksheets/sheet10.xml><?xml version="1.0" encoding="utf-8"?>
<worksheet xmlns="http://schemas.openxmlformats.org/spreadsheetml/2006/main" xmlns:r="http://schemas.openxmlformats.org/officeDocument/2006/relationships">
  <sheetPr codeName="Feuil3">
    <tabColor indexed="44"/>
  </sheetPr>
  <dimension ref="A1:O118"/>
  <sheetViews>
    <sheetView showGridLines="0" zoomScale="70" zoomScaleNormal="70" workbookViewId="0" topLeftCell="A1">
      <selection activeCell="C111" sqref="C111"/>
    </sheetView>
  </sheetViews>
  <sheetFormatPr defaultColWidth="11.421875" defaultRowHeight="15"/>
  <cols>
    <col min="2" max="2" width="33.57421875" style="0" customWidth="1"/>
    <col min="3" max="3" width="27.140625" style="0" customWidth="1"/>
    <col min="4" max="5" width="33.421875" style="0" customWidth="1"/>
    <col min="6" max="6" width="25.140625" style="0" customWidth="1"/>
    <col min="7" max="7" width="23.00390625" style="0" customWidth="1"/>
    <col min="8" max="8" width="20.140625" style="0" customWidth="1"/>
    <col min="9" max="9" width="22.140625" style="0" customWidth="1"/>
    <col min="12" max="12" width="60.421875" style="0" customWidth="1"/>
    <col min="13" max="13" width="21.8515625" style="0" customWidth="1"/>
  </cols>
  <sheetData>
    <row r="1" ht="26.25">
      <c r="A1" s="302" t="s">
        <v>85</v>
      </c>
    </row>
    <row r="3" spans="1:11" s="8" customFormat="1" ht="18">
      <c r="A3" s="299" t="s">
        <v>305</v>
      </c>
      <c r="C3" s="285"/>
      <c r="D3" s="285"/>
      <c r="E3" s="284"/>
      <c r="F3" s="20"/>
      <c r="G3" s="20"/>
      <c r="H3" s="20"/>
      <c r="I3" s="20"/>
      <c r="J3" s="20"/>
      <c r="K3" s="20"/>
    </row>
    <row r="4" spans="1:11" s="8" customFormat="1" ht="15">
      <c r="A4" s="310" t="s">
        <v>317</v>
      </c>
      <c r="C4" s="285"/>
      <c r="D4" s="285"/>
      <c r="E4" s="284"/>
      <c r="F4" s="20"/>
      <c r="G4" s="20"/>
      <c r="H4" s="20"/>
      <c r="I4" s="20"/>
      <c r="J4" s="20"/>
      <c r="K4" s="20"/>
    </row>
    <row r="5" spans="2:11" s="8" customFormat="1" ht="12.75">
      <c r="B5" s="7"/>
      <c r="C5" s="7"/>
      <c r="D5" s="7"/>
      <c r="E5" s="20"/>
      <c r="F5" s="20"/>
      <c r="G5" s="20"/>
      <c r="H5" s="20"/>
      <c r="I5" s="20"/>
      <c r="J5" s="20"/>
      <c r="K5" s="20"/>
    </row>
    <row r="6" spans="2:9" s="20" customFormat="1" ht="15">
      <c r="B6" s="568" t="s">
        <v>290</v>
      </c>
      <c r="C6" s="568"/>
      <c r="D6" s="569"/>
      <c r="I6" s="285"/>
    </row>
    <row r="7" spans="3:11" s="8" customFormat="1" ht="12.75">
      <c r="C7" s="566"/>
      <c r="D7" s="567"/>
      <c r="E7" s="7"/>
      <c r="F7" s="20"/>
      <c r="G7" s="20"/>
      <c r="H7" s="20"/>
      <c r="I7" s="20"/>
      <c r="J7" s="20"/>
      <c r="K7" s="20"/>
    </row>
    <row r="8" spans="2:11" s="8" customFormat="1" ht="34.5">
      <c r="B8" s="287" t="s">
        <v>280</v>
      </c>
      <c r="C8" s="288" t="s">
        <v>289</v>
      </c>
      <c r="D8" s="289" t="s">
        <v>300</v>
      </c>
      <c r="E8" s="20"/>
      <c r="F8" s="20"/>
      <c r="G8" s="20"/>
      <c r="H8" s="20"/>
      <c r="I8" s="20"/>
      <c r="J8" s="20"/>
      <c r="K8" s="20"/>
    </row>
    <row r="9" spans="2:11" s="8" customFormat="1" ht="12.75">
      <c r="B9" s="290" t="s">
        <v>281</v>
      </c>
      <c r="C9" s="291">
        <f>SUM('ANXE-1-DEPENSES PREVI'!F57:H57)</f>
        <v>0</v>
      </c>
      <c r="D9" s="292">
        <v>1</v>
      </c>
      <c r="E9" s="20"/>
      <c r="F9" s="20"/>
      <c r="G9" s="20"/>
      <c r="H9" s="20"/>
      <c r="I9" s="20"/>
      <c r="J9" s="20"/>
      <c r="K9" s="20"/>
    </row>
    <row r="10" spans="2:11" s="8" customFormat="1" ht="12.75">
      <c r="B10" s="290" t="s">
        <v>282</v>
      </c>
      <c r="C10" s="425" t="s">
        <v>342</v>
      </c>
      <c r="D10" s="425" t="s">
        <v>342</v>
      </c>
      <c r="E10" s="20"/>
      <c r="F10" s="20"/>
      <c r="G10" s="20"/>
      <c r="H10" s="20"/>
      <c r="I10" s="20"/>
      <c r="J10" s="20"/>
      <c r="K10" s="20"/>
    </row>
    <row r="11" spans="2:11" s="8" customFormat="1" ht="12.75">
      <c r="B11" s="290" t="s">
        <v>283</v>
      </c>
      <c r="C11" s="425" t="s">
        <v>342</v>
      </c>
      <c r="D11" s="425" t="s">
        <v>342</v>
      </c>
      <c r="E11" s="20"/>
      <c r="F11" s="20"/>
      <c r="G11" s="20"/>
      <c r="H11" s="20"/>
      <c r="I11" s="20"/>
      <c r="J11" s="20"/>
      <c r="K11" s="20"/>
    </row>
    <row r="12" spans="2:11" s="8" customFormat="1" ht="25.5">
      <c r="B12" s="293" t="s">
        <v>303</v>
      </c>
      <c r="C12" s="425" t="s">
        <v>342</v>
      </c>
      <c r="D12" s="425" t="s">
        <v>342</v>
      </c>
      <c r="E12" s="20"/>
      <c r="F12" s="20"/>
      <c r="G12" s="20"/>
      <c r="H12" s="20"/>
      <c r="I12" s="20"/>
      <c r="J12" s="20"/>
      <c r="K12" s="20"/>
    </row>
    <row r="13" spans="2:11" s="8" customFormat="1" ht="12.75">
      <c r="B13" s="290" t="s">
        <v>302</v>
      </c>
      <c r="C13" s="425" t="s">
        <v>342</v>
      </c>
      <c r="D13" s="425" t="s">
        <v>342</v>
      </c>
      <c r="E13" s="20"/>
      <c r="F13" s="20"/>
      <c r="G13" s="20"/>
      <c r="H13" s="20"/>
      <c r="I13" s="20"/>
      <c r="J13" s="20"/>
      <c r="K13" s="20"/>
    </row>
    <row r="14" spans="2:11" s="8" customFormat="1" ht="12.75">
      <c r="B14" s="290" t="s">
        <v>284</v>
      </c>
      <c r="C14" s="425" t="s">
        <v>342</v>
      </c>
      <c r="D14" s="425" t="s">
        <v>342</v>
      </c>
      <c r="E14" s="20"/>
      <c r="F14" s="20"/>
      <c r="G14" s="20"/>
      <c r="H14" s="20"/>
      <c r="I14" s="20"/>
      <c r="J14" s="20"/>
      <c r="K14" s="20"/>
    </row>
    <row r="15" spans="2:11" s="8" customFormat="1" ht="12.75">
      <c r="B15" s="290" t="s">
        <v>285</v>
      </c>
      <c r="C15" s="425" t="s">
        <v>342</v>
      </c>
      <c r="D15" s="425" t="s">
        <v>342</v>
      </c>
      <c r="E15" s="20"/>
      <c r="F15" s="20"/>
      <c r="G15" s="20"/>
      <c r="H15" s="20"/>
      <c r="I15" s="20"/>
      <c r="J15" s="20"/>
      <c r="K15" s="20"/>
    </row>
    <row r="16" spans="2:11" s="8" customFormat="1" ht="12.75">
      <c r="B16" s="290" t="s">
        <v>286</v>
      </c>
      <c r="C16" s="425" t="s">
        <v>342</v>
      </c>
      <c r="D16" s="425" t="s">
        <v>342</v>
      </c>
      <c r="E16" s="20"/>
      <c r="F16" s="20"/>
      <c r="G16" s="20"/>
      <c r="H16" s="20"/>
      <c r="I16" s="20"/>
      <c r="J16" s="20"/>
      <c r="K16" s="20"/>
    </row>
    <row r="17" spans="2:11" s="8" customFormat="1" ht="12.75">
      <c r="B17" s="286" t="s">
        <v>288</v>
      </c>
      <c r="C17" s="282">
        <f>SUM(C9:C16)</f>
        <v>0</v>
      </c>
      <c r="D17" s="283">
        <v>1</v>
      </c>
      <c r="E17" s="20"/>
      <c r="F17" s="20"/>
      <c r="G17" s="20"/>
      <c r="H17" s="20"/>
      <c r="I17" s="20"/>
      <c r="J17" s="20"/>
      <c r="K17" s="20"/>
    </row>
    <row r="18" spans="2:11" s="8" customFormat="1" ht="12.75">
      <c r="B18" s="278"/>
      <c r="C18" s="7"/>
      <c r="D18" s="278"/>
      <c r="E18" s="20"/>
      <c r="F18" s="20"/>
      <c r="G18" s="20"/>
      <c r="H18" s="20"/>
      <c r="I18" s="20"/>
      <c r="J18" s="20"/>
      <c r="K18" s="20"/>
    </row>
    <row r="19" spans="2:11" s="8" customFormat="1" ht="12.75">
      <c r="B19" s="290" t="s">
        <v>287</v>
      </c>
      <c r="C19" s="291">
        <f>'ANXE-1-DEPENSES PREVI'!D84+'ANXE-1-DEPENSES PREVI'!D110</f>
        <v>0</v>
      </c>
      <c r="D19" s="20"/>
      <c r="E19" s="20"/>
      <c r="F19" s="20"/>
      <c r="G19" s="20"/>
      <c r="H19" s="20"/>
      <c r="I19" s="20"/>
      <c r="J19" s="20"/>
      <c r="K19" s="20"/>
    </row>
    <row r="20" spans="2:11" s="8" customFormat="1" ht="12.75">
      <c r="B20" s="278"/>
      <c r="C20" s="7"/>
      <c r="D20" s="278"/>
      <c r="E20" s="20"/>
      <c r="F20" s="20"/>
      <c r="G20" s="20"/>
      <c r="H20" s="20"/>
      <c r="I20" s="20"/>
      <c r="J20" s="20"/>
      <c r="K20" s="20"/>
    </row>
    <row r="21" spans="2:11" s="8" customFormat="1" ht="12.75">
      <c r="B21" s="280" t="s">
        <v>291</v>
      </c>
      <c r="C21" s="7"/>
      <c r="D21" s="278"/>
      <c r="E21" s="20"/>
      <c r="F21" s="20"/>
      <c r="G21" s="20"/>
      <c r="H21" s="20"/>
      <c r="I21" s="20"/>
      <c r="J21" s="20"/>
      <c r="K21" s="20"/>
    </row>
    <row r="22" spans="2:11" s="8" customFormat="1" ht="12.75">
      <c r="B22" s="278"/>
      <c r="C22" s="7"/>
      <c r="D22" s="278"/>
      <c r="E22" s="20"/>
      <c r="F22" s="20"/>
      <c r="G22" s="20"/>
      <c r="H22" s="20"/>
      <c r="I22" s="20"/>
      <c r="J22" s="20"/>
      <c r="K22" s="20"/>
    </row>
    <row r="23" spans="2:11" s="8" customFormat="1" ht="34.5">
      <c r="B23" s="287" t="s">
        <v>292</v>
      </c>
      <c r="C23" s="288" t="s">
        <v>293</v>
      </c>
      <c r="D23" s="289" t="s">
        <v>301</v>
      </c>
      <c r="E23" s="20"/>
      <c r="F23" s="20"/>
      <c r="G23" s="20"/>
      <c r="H23" s="20"/>
      <c r="I23" s="20"/>
      <c r="J23" s="20"/>
      <c r="K23" s="20"/>
    </row>
    <row r="24" spans="2:11" s="8" customFormat="1" ht="12.75">
      <c r="B24" s="290" t="s">
        <v>294</v>
      </c>
      <c r="C24" s="291">
        <f>'ANXE-2-RESSOURCES PREVI'!C37</f>
        <v>0</v>
      </c>
      <c r="D24" s="292" t="e">
        <f aca="true" t="shared" si="0" ref="D24:D30">C24/$C$29</f>
        <v>#DIV/0!</v>
      </c>
      <c r="E24" s="20"/>
      <c r="F24" s="20"/>
      <c r="G24" s="20"/>
      <c r="H24" s="20"/>
      <c r="I24" s="20"/>
      <c r="J24" s="20"/>
      <c r="K24" s="20"/>
    </row>
    <row r="25" spans="2:11" s="8" customFormat="1" ht="12.75">
      <c r="B25" s="290" t="s">
        <v>295</v>
      </c>
      <c r="C25" s="291">
        <f>'ANXE-2-RESSOURCES PREVI'!C41</f>
        <v>0</v>
      </c>
      <c r="D25" s="292" t="e">
        <f t="shared" si="0"/>
        <v>#DIV/0!</v>
      </c>
      <c r="E25" s="20"/>
      <c r="F25" s="20"/>
      <c r="G25" s="20"/>
      <c r="H25" s="20"/>
      <c r="I25" s="20"/>
      <c r="J25" s="20"/>
      <c r="K25" s="20"/>
    </row>
    <row r="26" spans="2:11" s="8" customFormat="1" ht="12.75">
      <c r="B26" s="290" t="s">
        <v>296</v>
      </c>
      <c r="C26" s="291">
        <f>'ANXE-2-RESSOURCES PREVI'!C42</f>
        <v>0</v>
      </c>
      <c r="D26" s="292" t="e">
        <f t="shared" si="0"/>
        <v>#DIV/0!</v>
      </c>
      <c r="E26" s="20"/>
      <c r="F26" s="20"/>
      <c r="G26" s="20"/>
      <c r="H26" s="20"/>
      <c r="I26" s="20"/>
      <c r="J26" s="20"/>
      <c r="K26" s="20"/>
    </row>
    <row r="27" spans="2:11" s="8" customFormat="1" ht="25.5">
      <c r="B27" s="293" t="s">
        <v>297</v>
      </c>
      <c r="C27" s="291">
        <f>'ANXE-2-RESSOURCES PREVI'!C43</f>
        <v>0</v>
      </c>
      <c r="D27" s="292" t="e">
        <f t="shared" si="0"/>
        <v>#DIV/0!</v>
      </c>
      <c r="E27" s="20"/>
      <c r="F27" s="20"/>
      <c r="G27" s="20"/>
      <c r="H27" s="20"/>
      <c r="I27" s="20"/>
      <c r="J27" s="20"/>
      <c r="K27" s="20"/>
    </row>
    <row r="28" spans="2:11" s="8" customFormat="1" ht="12.75">
      <c r="B28" s="290" t="s">
        <v>298</v>
      </c>
      <c r="C28" s="291">
        <f>'ANXE-2-RESSOURCES PREVI'!C58</f>
        <v>0</v>
      </c>
      <c r="D28" s="292" t="e">
        <f t="shared" si="0"/>
        <v>#DIV/0!</v>
      </c>
      <c r="E28" s="20"/>
      <c r="F28" s="20"/>
      <c r="G28" s="20"/>
      <c r="H28" s="20"/>
      <c r="I28" s="20"/>
      <c r="J28" s="20"/>
      <c r="K28" s="20"/>
    </row>
    <row r="29" spans="2:11" s="8" customFormat="1" ht="12.75">
      <c r="B29" s="281" t="s">
        <v>304</v>
      </c>
      <c r="C29" s="282">
        <f>SUM(C24:C28)</f>
        <v>0</v>
      </c>
      <c r="D29" s="283" t="e">
        <f t="shared" si="0"/>
        <v>#DIV/0!</v>
      </c>
      <c r="E29" s="20"/>
      <c r="F29" s="20"/>
      <c r="G29" s="20"/>
      <c r="H29" s="20"/>
      <c r="I29" s="20"/>
      <c r="J29" s="20"/>
      <c r="K29" s="20"/>
    </row>
    <row r="30" spans="2:11" s="8" customFormat="1" ht="24">
      <c r="B30" s="293" t="s">
        <v>306</v>
      </c>
      <c r="C30" s="291">
        <f>'ANXE-2-RESSOURCES PREVI'!C66+'ANXE-2-RESSOURCES PREVI'!C81</f>
        <v>0</v>
      </c>
      <c r="D30" s="292" t="e">
        <f t="shared" si="0"/>
        <v>#DIV/0!</v>
      </c>
      <c r="E30" s="20"/>
      <c r="F30" s="20"/>
      <c r="G30" s="20"/>
      <c r="H30" s="20"/>
      <c r="I30" s="20"/>
      <c r="J30" s="20"/>
      <c r="K30" s="20"/>
    </row>
    <row r="31" spans="2:11" s="8" customFormat="1" ht="12.75">
      <c r="B31" s="286" t="s">
        <v>299</v>
      </c>
      <c r="C31" s="282">
        <f>SUM(C24:C28,C30)</f>
        <v>0</v>
      </c>
      <c r="D31" s="283"/>
      <c r="E31" s="20"/>
      <c r="F31" s="20"/>
      <c r="G31" s="20"/>
      <c r="H31" s="20"/>
      <c r="I31" s="20"/>
      <c r="J31" s="20"/>
      <c r="K31" s="20"/>
    </row>
    <row r="32" spans="5:11" ht="36.75" customHeight="1">
      <c r="E32" s="18"/>
      <c r="F32" s="18"/>
      <c r="G32" s="18"/>
      <c r="H32" s="18"/>
      <c r="I32" s="18"/>
      <c r="J32" s="18"/>
      <c r="K32" s="18"/>
    </row>
    <row r="33" s="18" customFormat="1" ht="18">
      <c r="A33" s="299" t="s">
        <v>86</v>
      </c>
    </row>
    <row r="34" spans="1:9" s="18" customFormat="1" ht="79.5" customHeight="1">
      <c r="A34" s="570" t="s">
        <v>343</v>
      </c>
      <c r="B34" s="516"/>
      <c r="C34" s="516"/>
      <c r="D34" s="516"/>
      <c r="E34" s="516"/>
      <c r="F34" s="516"/>
      <c r="G34" s="516"/>
      <c r="H34" s="516"/>
      <c r="I34" s="516"/>
    </row>
    <row r="35" ht="40.5" customHeight="1">
      <c r="A35" s="311" t="s">
        <v>307</v>
      </c>
    </row>
    <row r="36" spans="1:10" ht="15">
      <c r="A36" s="316" t="s">
        <v>309</v>
      </c>
      <c r="B36" s="316" t="s">
        <v>310</v>
      </c>
      <c r="C36" s="317" t="s">
        <v>315</v>
      </c>
      <c r="D36" s="317" t="s">
        <v>152</v>
      </c>
      <c r="E36" s="316" t="s">
        <v>314</v>
      </c>
      <c r="F36" s="316" t="s">
        <v>312</v>
      </c>
      <c r="G36" s="316" t="s">
        <v>155</v>
      </c>
      <c r="H36" s="316" t="s">
        <v>232</v>
      </c>
      <c r="I36" s="316" t="s">
        <v>313</v>
      </c>
      <c r="J36" s="294"/>
    </row>
    <row r="37" spans="1:12" ht="15">
      <c r="A37" s="426"/>
      <c r="B37" s="296">
        <f>'ANXE-1-DEPENSES PREVI'!C17</f>
        <v>0</v>
      </c>
      <c r="C37" s="298">
        <f>'ANXE-1-DEPENSES PREVI'!D17</f>
        <v>0</v>
      </c>
      <c r="D37" s="298">
        <f>'ANXE-1-DEPENSES PREVI'!E17</f>
        <v>0</v>
      </c>
      <c r="E37" s="295">
        <f>IF('ANXE-1-DEPENSES PREVI'!B17="Dépenses d'investissement matériel et immatériel","Dépenses d'investissement",IF('ANXE-1-DEPENSES PREVI'!B17="Prestations de service","Prestations de service",""))</f>
      </c>
      <c r="F37" s="295">
        <v>0</v>
      </c>
      <c r="G37" s="295">
        <v>0</v>
      </c>
      <c r="H37" s="295">
        <f>'ANXE-1-DEPENSES PREVI'!F17</f>
        <v>0</v>
      </c>
      <c r="I37" s="295">
        <f>SUM('ANXE-1-DEPENSES PREVI'!G17:H17)</f>
        <v>0</v>
      </c>
      <c r="L37" s="301"/>
    </row>
    <row r="38" spans="1:12" ht="15">
      <c r="A38" s="426"/>
      <c r="B38" s="296">
        <f>'ANXE-1-DEPENSES PREVI'!C18</f>
        <v>0</v>
      </c>
      <c r="C38" s="298">
        <f>'ANXE-1-DEPENSES PREVI'!D18</f>
        <v>0</v>
      </c>
      <c r="D38" s="298">
        <f>'ANXE-1-DEPENSES PREVI'!E18</f>
        <v>0</v>
      </c>
      <c r="E38" s="295">
        <f>IF('ANXE-1-DEPENSES PREVI'!B18="Dépenses d'investissement matériel et immatériel","Dépenses d'investissement",IF('ANXE-1-DEPENSES PREVI'!B18="Prestations de service","Prestations de service",""))</f>
      </c>
      <c r="F38" s="295">
        <v>0</v>
      </c>
      <c r="G38" s="295">
        <v>0</v>
      </c>
      <c r="H38" s="295">
        <f>'ANXE-1-DEPENSES PREVI'!F18</f>
        <v>0</v>
      </c>
      <c r="I38" s="295">
        <f>SUM('ANXE-1-DEPENSES PREVI'!G18:H18)</f>
        <v>0</v>
      </c>
      <c r="L38" s="301"/>
    </row>
    <row r="39" spans="1:12" ht="15">
      <c r="A39" s="426"/>
      <c r="B39" s="296">
        <f>'ANXE-1-DEPENSES PREVI'!C19</f>
        <v>0</v>
      </c>
      <c r="C39" s="298">
        <f>'ANXE-1-DEPENSES PREVI'!D19</f>
        <v>0</v>
      </c>
      <c r="D39" s="298">
        <f>'ANXE-1-DEPENSES PREVI'!E19</f>
        <v>0</v>
      </c>
      <c r="E39" s="295">
        <f>IF('ANXE-1-DEPENSES PREVI'!B19="Dépenses d'investissement matériel et immatériel","Dépenses d'investissement",IF('ANXE-1-DEPENSES PREVI'!B19="Prestations de service","Prestations de service",""))</f>
      </c>
      <c r="F39" s="295">
        <v>0</v>
      </c>
      <c r="G39" s="295">
        <v>0</v>
      </c>
      <c r="H39" s="295">
        <f>'ANXE-1-DEPENSES PREVI'!F19</f>
        <v>0</v>
      </c>
      <c r="I39" s="295">
        <f>SUM('ANXE-1-DEPENSES PREVI'!G19:H19)</f>
        <v>0</v>
      </c>
      <c r="L39" s="301"/>
    </row>
    <row r="40" spans="1:12" ht="15">
      <c r="A40" s="426"/>
      <c r="B40" s="296">
        <f>'ANXE-1-DEPENSES PREVI'!C20</f>
        <v>0</v>
      </c>
      <c r="C40" s="298">
        <f>'ANXE-1-DEPENSES PREVI'!D20</f>
        <v>0</v>
      </c>
      <c r="D40" s="298">
        <f>'ANXE-1-DEPENSES PREVI'!E20</f>
        <v>0</v>
      </c>
      <c r="E40" s="295">
        <f>IF('ANXE-1-DEPENSES PREVI'!B20="Dépenses d'investissement matériel et immatériel","Dépenses d'investissement",IF('ANXE-1-DEPENSES PREVI'!B20="Prestations de service","Prestations de service",""))</f>
      </c>
      <c r="F40" s="295">
        <v>0</v>
      </c>
      <c r="G40" s="295">
        <v>0</v>
      </c>
      <c r="H40" s="295">
        <f>'ANXE-1-DEPENSES PREVI'!F20</f>
        <v>0</v>
      </c>
      <c r="I40" s="295">
        <f>SUM('ANXE-1-DEPENSES PREVI'!G20:H20)</f>
        <v>0</v>
      </c>
      <c r="L40" s="301"/>
    </row>
    <row r="41" spans="1:12" ht="15">
      <c r="A41" s="426"/>
      <c r="B41" s="296">
        <f>'ANXE-1-DEPENSES PREVI'!C21</f>
        <v>0</v>
      </c>
      <c r="C41" s="298">
        <f>'ANXE-1-DEPENSES PREVI'!D21</f>
        <v>0</v>
      </c>
      <c r="D41" s="298">
        <f>'ANXE-1-DEPENSES PREVI'!E21</f>
        <v>0</v>
      </c>
      <c r="E41" s="295">
        <f>IF('ANXE-1-DEPENSES PREVI'!B21="Dépenses d'investissement matériel et immatériel","Dépenses d'investissement",IF('ANXE-1-DEPENSES PREVI'!B21="Prestations de service","Prestations de service",""))</f>
      </c>
      <c r="F41" s="295">
        <v>0</v>
      </c>
      <c r="G41" s="295">
        <v>0</v>
      </c>
      <c r="H41" s="295">
        <f>'ANXE-1-DEPENSES PREVI'!F21</f>
        <v>0</v>
      </c>
      <c r="I41" s="295">
        <f>SUM('ANXE-1-DEPENSES PREVI'!G21:H21)</f>
        <v>0</v>
      </c>
      <c r="L41" s="301"/>
    </row>
    <row r="42" spans="1:9" ht="15">
      <c r="A42" s="426"/>
      <c r="B42" s="296">
        <f>'ANXE-1-DEPENSES PREVI'!C22</f>
        <v>0</v>
      </c>
      <c r="C42" s="298">
        <f>'ANXE-1-DEPENSES PREVI'!D22</f>
        <v>0</v>
      </c>
      <c r="D42" s="298">
        <f>'ANXE-1-DEPENSES PREVI'!E22</f>
        <v>0</v>
      </c>
      <c r="E42" s="295">
        <f>IF('ANXE-1-DEPENSES PREVI'!B22="Dépenses d'investissement matériel et immatériel","Dépenses d'investissement",IF('ANXE-1-DEPENSES PREVI'!B22="Prestations de service","Prestations de service",""))</f>
      </c>
      <c r="F42" s="295">
        <v>0</v>
      </c>
      <c r="G42" s="295">
        <v>0</v>
      </c>
      <c r="H42" s="295">
        <f>'ANXE-1-DEPENSES PREVI'!F22</f>
        <v>0</v>
      </c>
      <c r="I42" s="295">
        <f>SUM('ANXE-1-DEPENSES PREVI'!G22:H22)</f>
        <v>0</v>
      </c>
    </row>
    <row r="43" spans="1:9" ht="15">
      <c r="A43" s="426"/>
      <c r="B43" s="296">
        <f>'ANXE-1-DEPENSES PREVI'!C23</f>
        <v>0</v>
      </c>
      <c r="C43" s="298">
        <f>'ANXE-1-DEPENSES PREVI'!D23</f>
        <v>0</v>
      </c>
      <c r="D43" s="298">
        <f>'ANXE-1-DEPENSES PREVI'!E23</f>
        <v>0</v>
      </c>
      <c r="E43" s="295">
        <f>IF('ANXE-1-DEPENSES PREVI'!B23="Dépenses d'investissement matériel et immatériel","Dépenses d'investissement",IF('ANXE-1-DEPENSES PREVI'!B23="Prestations de service","Prestations de service",""))</f>
      </c>
      <c r="F43" s="295">
        <v>0</v>
      </c>
      <c r="G43" s="295">
        <v>0</v>
      </c>
      <c r="H43" s="295">
        <f>'ANXE-1-DEPENSES PREVI'!F23</f>
        <v>0</v>
      </c>
      <c r="I43" s="295">
        <f>SUM('ANXE-1-DEPENSES PREVI'!G23:H23)</f>
        <v>0</v>
      </c>
    </row>
    <row r="44" spans="1:12" ht="15">
      <c r="A44" s="426"/>
      <c r="B44" s="296">
        <f>'ANXE-1-DEPENSES PREVI'!C24</f>
        <v>0</v>
      </c>
      <c r="C44" s="298">
        <f>'ANXE-1-DEPENSES PREVI'!D24</f>
        <v>0</v>
      </c>
      <c r="D44" s="298">
        <f>'ANXE-1-DEPENSES PREVI'!E24</f>
        <v>0</v>
      </c>
      <c r="E44" s="295">
        <f>IF('ANXE-1-DEPENSES PREVI'!B24="Dépenses d'investissement matériel et immatériel","Dépenses d'investissement",IF('ANXE-1-DEPENSES PREVI'!B24="Prestations de service","Prestations de service",""))</f>
      </c>
      <c r="F44" s="295">
        <v>0</v>
      </c>
      <c r="G44" s="295">
        <v>0</v>
      </c>
      <c r="H44" s="295">
        <f>'ANXE-1-DEPENSES PREVI'!F24</f>
        <v>0</v>
      </c>
      <c r="I44" s="295">
        <f>SUM('ANXE-1-DEPENSES PREVI'!G24:H24)</f>
        <v>0</v>
      </c>
      <c r="L44" s="301"/>
    </row>
    <row r="45" spans="1:12" ht="15">
      <c r="A45" s="426"/>
      <c r="B45" s="296">
        <f>'ANXE-1-DEPENSES PREVI'!C25</f>
        <v>0</v>
      </c>
      <c r="C45" s="298">
        <f>'ANXE-1-DEPENSES PREVI'!D25</f>
        <v>0</v>
      </c>
      <c r="D45" s="298">
        <f>'ANXE-1-DEPENSES PREVI'!E25</f>
        <v>0</v>
      </c>
      <c r="E45" s="295">
        <f>IF('ANXE-1-DEPENSES PREVI'!B25="Dépenses d'investissement matériel et immatériel","Dépenses d'investissement",IF('ANXE-1-DEPENSES PREVI'!B25="Prestations de service","Prestations de service",""))</f>
      </c>
      <c r="F45" s="295">
        <v>0</v>
      </c>
      <c r="G45" s="295">
        <v>0</v>
      </c>
      <c r="H45" s="295">
        <f>'ANXE-1-DEPENSES PREVI'!F25</f>
        <v>0</v>
      </c>
      <c r="I45" s="295">
        <f>SUM('ANXE-1-DEPENSES PREVI'!G25:H25)</f>
        <v>0</v>
      </c>
      <c r="L45" s="301"/>
    </row>
    <row r="46" spans="1:12" ht="15">
      <c r="A46" s="426"/>
      <c r="B46" s="296">
        <f>'ANXE-1-DEPENSES PREVI'!C26</f>
        <v>0</v>
      </c>
      <c r="C46" s="298">
        <f>'ANXE-1-DEPENSES PREVI'!D26</f>
        <v>0</v>
      </c>
      <c r="D46" s="298">
        <f>'ANXE-1-DEPENSES PREVI'!E26</f>
        <v>0</v>
      </c>
      <c r="E46" s="295">
        <f>IF('ANXE-1-DEPENSES PREVI'!B26="Dépenses d'investissement matériel et immatériel","Dépenses d'investissement",IF('ANXE-1-DEPENSES PREVI'!B26="Prestations de service","Prestations de service",""))</f>
      </c>
      <c r="F46" s="295">
        <v>0</v>
      </c>
      <c r="G46" s="295">
        <v>0</v>
      </c>
      <c r="H46" s="295">
        <f>'ANXE-1-DEPENSES PREVI'!F26</f>
        <v>0</v>
      </c>
      <c r="I46" s="295">
        <f>SUM('ANXE-1-DEPENSES PREVI'!G26:H26)</f>
        <v>0</v>
      </c>
      <c r="L46" s="301"/>
    </row>
    <row r="47" spans="1:9" ht="15">
      <c r="A47" s="426"/>
      <c r="B47" s="296">
        <f>'ANXE-1-DEPENSES PREVI'!C27</f>
        <v>0</v>
      </c>
      <c r="C47" s="298">
        <f>'ANXE-1-DEPENSES PREVI'!D27</f>
        <v>0</v>
      </c>
      <c r="D47" s="298">
        <f>'ANXE-1-DEPENSES PREVI'!E27</f>
        <v>0</v>
      </c>
      <c r="E47" s="295">
        <f>IF('ANXE-1-DEPENSES PREVI'!B27="Dépenses d'investissement matériel et immatériel","Dépenses d'investissement",IF('ANXE-1-DEPENSES PREVI'!B27="Prestations de service","Prestations de service",""))</f>
      </c>
      <c r="F47" s="295">
        <v>0</v>
      </c>
      <c r="G47" s="295">
        <v>0</v>
      </c>
      <c r="H47" s="295">
        <f>'ANXE-1-DEPENSES PREVI'!F27</f>
        <v>0</v>
      </c>
      <c r="I47" s="295">
        <f>SUM('ANXE-1-DEPENSES PREVI'!G27:H27)</f>
        <v>0</v>
      </c>
    </row>
    <row r="48" spans="1:15" ht="15">
      <c r="A48" s="426"/>
      <c r="B48" s="296">
        <f>'ANXE-1-DEPENSES PREVI'!C28</f>
        <v>0</v>
      </c>
      <c r="C48" s="298">
        <f>'ANXE-1-DEPENSES PREVI'!D28</f>
        <v>0</v>
      </c>
      <c r="D48" s="298">
        <f>'ANXE-1-DEPENSES PREVI'!E28</f>
        <v>0</v>
      </c>
      <c r="E48" s="295">
        <f>IF('ANXE-1-DEPENSES PREVI'!B28="Dépenses d'investissement matériel et immatériel","Dépenses d'investissement",IF('ANXE-1-DEPENSES PREVI'!B28="Prestations de service","Prestations de service",""))</f>
      </c>
      <c r="F48" s="295">
        <v>0</v>
      </c>
      <c r="G48" s="295">
        <v>0</v>
      </c>
      <c r="H48" s="295">
        <f>'ANXE-1-DEPENSES PREVI'!F28</f>
        <v>0</v>
      </c>
      <c r="I48" s="295">
        <f>SUM('ANXE-1-DEPENSES PREVI'!G28:H28)</f>
        <v>0</v>
      </c>
      <c r="L48" s="301"/>
      <c r="M48" s="301"/>
      <c r="N48" s="301"/>
      <c r="O48" s="301"/>
    </row>
    <row r="49" spans="1:15" ht="15">
      <c r="A49" s="426"/>
      <c r="B49" s="296">
        <f>'ANXE-1-DEPENSES PREVI'!C29</f>
        <v>0</v>
      </c>
      <c r="C49" s="298">
        <f>'ANXE-1-DEPENSES PREVI'!D29</f>
        <v>0</v>
      </c>
      <c r="D49" s="298">
        <f>'ANXE-1-DEPENSES PREVI'!E29</f>
        <v>0</v>
      </c>
      <c r="E49" s="295">
        <f>IF('ANXE-1-DEPENSES PREVI'!B29="Dépenses d'investissement matériel et immatériel","Dépenses d'investissement",IF('ANXE-1-DEPENSES PREVI'!B29="Prestations de service","Prestations de service",""))</f>
      </c>
      <c r="F49" s="295">
        <v>0</v>
      </c>
      <c r="G49" s="295">
        <v>0</v>
      </c>
      <c r="H49" s="295">
        <f>'ANXE-1-DEPENSES PREVI'!F29</f>
        <v>0</v>
      </c>
      <c r="I49" s="295">
        <f>SUM('ANXE-1-DEPENSES PREVI'!G29:H29)</f>
        <v>0</v>
      </c>
      <c r="M49" s="301"/>
      <c r="N49" s="301"/>
      <c r="O49" s="301"/>
    </row>
    <row r="50" spans="1:15" ht="15">
      <c r="A50" s="426"/>
      <c r="B50" s="296">
        <f>'ANXE-1-DEPENSES PREVI'!C30</f>
        <v>0</v>
      </c>
      <c r="C50" s="298">
        <f>'ANXE-1-DEPENSES PREVI'!D30</f>
        <v>0</v>
      </c>
      <c r="D50" s="298">
        <f>'ANXE-1-DEPENSES PREVI'!E30</f>
        <v>0</v>
      </c>
      <c r="E50" s="295">
        <f>IF('ANXE-1-DEPENSES PREVI'!B30="Dépenses d'investissement matériel et immatériel","Dépenses d'investissement",IF('ANXE-1-DEPENSES PREVI'!B30="Prestations de service","Prestations de service",""))</f>
      </c>
      <c r="F50" s="295">
        <v>0</v>
      </c>
      <c r="G50" s="295">
        <v>0</v>
      </c>
      <c r="H50" s="295">
        <f>'ANXE-1-DEPENSES PREVI'!F30</f>
        <v>0</v>
      </c>
      <c r="I50" s="295">
        <f>SUM('ANXE-1-DEPENSES PREVI'!G30:H30)</f>
        <v>0</v>
      </c>
      <c r="M50" s="301"/>
      <c r="N50" s="301"/>
      <c r="O50" s="301"/>
    </row>
    <row r="51" spans="1:15" ht="15">
      <c r="A51" s="426"/>
      <c r="B51" s="296">
        <f>'ANXE-1-DEPENSES PREVI'!C31</f>
        <v>0</v>
      </c>
      <c r="C51" s="298">
        <f>'ANXE-1-DEPENSES PREVI'!D31</f>
        <v>0</v>
      </c>
      <c r="D51" s="298">
        <f>'ANXE-1-DEPENSES PREVI'!E31</f>
        <v>0</v>
      </c>
      <c r="E51" s="295">
        <f>IF('ANXE-1-DEPENSES PREVI'!B31="Dépenses d'investissement matériel et immatériel","Dépenses d'investissement",IF('ANXE-1-DEPENSES PREVI'!B31="Prestations de service","Prestations de service",""))</f>
      </c>
      <c r="F51" s="295">
        <v>0</v>
      </c>
      <c r="G51" s="295">
        <v>0</v>
      </c>
      <c r="H51" s="295">
        <f>'ANXE-1-DEPENSES PREVI'!F31</f>
        <v>0</v>
      </c>
      <c r="I51" s="295">
        <f>SUM('ANXE-1-DEPENSES PREVI'!G31:H31)</f>
        <v>0</v>
      </c>
      <c r="M51" s="301"/>
      <c r="N51" s="301"/>
      <c r="O51" s="301"/>
    </row>
    <row r="52" spans="1:15" ht="15">
      <c r="A52" s="426"/>
      <c r="B52" s="296">
        <f>'ANXE-1-DEPENSES PREVI'!C32</f>
        <v>0</v>
      </c>
      <c r="C52" s="298">
        <f>'ANXE-1-DEPENSES PREVI'!D32</f>
        <v>0</v>
      </c>
      <c r="D52" s="298">
        <f>'ANXE-1-DEPENSES PREVI'!E32</f>
        <v>0</v>
      </c>
      <c r="E52" s="295">
        <f>IF('ANXE-1-DEPENSES PREVI'!B32="Dépenses d'investissement matériel et immatériel","Dépenses d'investissement",IF('ANXE-1-DEPENSES PREVI'!B32="Prestations de service","Prestations de service",""))</f>
      </c>
      <c r="F52" s="295">
        <v>0</v>
      </c>
      <c r="G52" s="295">
        <v>0</v>
      </c>
      <c r="H52" s="295">
        <f>'ANXE-1-DEPENSES PREVI'!F32</f>
        <v>0</v>
      </c>
      <c r="I52" s="295">
        <f>SUM('ANXE-1-DEPENSES PREVI'!G32:H32)</f>
        <v>0</v>
      </c>
      <c r="M52" s="301"/>
      <c r="N52" s="301"/>
      <c r="O52" s="301"/>
    </row>
    <row r="53" spans="1:15" ht="15">
      <c r="A53" s="426"/>
      <c r="B53" s="296">
        <f>'ANXE-1-DEPENSES PREVI'!C33</f>
        <v>0</v>
      </c>
      <c r="C53" s="298">
        <f>'ANXE-1-DEPENSES PREVI'!D33</f>
        <v>0</v>
      </c>
      <c r="D53" s="298">
        <f>'ANXE-1-DEPENSES PREVI'!E33</f>
        <v>0</v>
      </c>
      <c r="E53" s="295">
        <f>IF('ANXE-1-DEPENSES PREVI'!B33="Dépenses d'investissement matériel et immatériel","Dépenses d'investissement",IF('ANXE-1-DEPENSES PREVI'!B33="Prestations de service","Prestations de service",""))</f>
      </c>
      <c r="F53" s="295">
        <v>0</v>
      </c>
      <c r="G53" s="295">
        <v>0</v>
      </c>
      <c r="H53" s="295">
        <f>'ANXE-1-DEPENSES PREVI'!F33</f>
        <v>0</v>
      </c>
      <c r="I53" s="295">
        <f>SUM('ANXE-1-DEPENSES PREVI'!G33:H33)</f>
        <v>0</v>
      </c>
      <c r="M53" s="301"/>
      <c r="N53" s="301"/>
      <c r="O53" s="301"/>
    </row>
    <row r="54" spans="1:15" ht="15">
      <c r="A54" s="426"/>
      <c r="B54" s="296">
        <f>'ANXE-1-DEPENSES PREVI'!C34</f>
        <v>0</v>
      </c>
      <c r="C54" s="298">
        <f>'ANXE-1-DEPENSES PREVI'!D34</f>
        <v>0</v>
      </c>
      <c r="D54" s="298">
        <f>'ANXE-1-DEPENSES PREVI'!E34</f>
        <v>0</v>
      </c>
      <c r="E54" s="295">
        <f>IF('ANXE-1-DEPENSES PREVI'!B34="Dépenses d'investissement matériel et immatériel","Dépenses d'investissement",IF('ANXE-1-DEPENSES PREVI'!B34="Prestations de service","Prestations de service",""))</f>
      </c>
      <c r="F54" s="295">
        <v>0</v>
      </c>
      <c r="G54" s="295">
        <v>0</v>
      </c>
      <c r="H54" s="295">
        <f>'ANXE-1-DEPENSES PREVI'!F34</f>
        <v>0</v>
      </c>
      <c r="I54" s="295">
        <f>SUM('ANXE-1-DEPENSES PREVI'!G34:H34)</f>
        <v>0</v>
      </c>
      <c r="M54" s="301"/>
      <c r="N54" s="301"/>
      <c r="O54" s="301"/>
    </row>
    <row r="55" spans="1:15" ht="15">
      <c r="A55" s="426"/>
      <c r="B55" s="296">
        <f>'ANXE-1-DEPENSES PREVI'!C35</f>
        <v>0</v>
      </c>
      <c r="C55" s="298">
        <f>'ANXE-1-DEPENSES PREVI'!D35</f>
        <v>0</v>
      </c>
      <c r="D55" s="298">
        <f>'ANXE-1-DEPENSES PREVI'!E35</f>
        <v>0</v>
      </c>
      <c r="E55" s="295">
        <f>IF('ANXE-1-DEPENSES PREVI'!B35="Dépenses d'investissement matériel et immatériel","Dépenses d'investissement",IF('ANXE-1-DEPENSES PREVI'!B35="Prestations de service","Prestations de service",""))</f>
      </c>
      <c r="F55" s="295">
        <v>0</v>
      </c>
      <c r="G55" s="295">
        <v>0</v>
      </c>
      <c r="H55" s="295">
        <f>'ANXE-1-DEPENSES PREVI'!F35</f>
        <v>0</v>
      </c>
      <c r="I55" s="295">
        <f>SUM('ANXE-1-DEPENSES PREVI'!G35:H35)</f>
        <v>0</v>
      </c>
      <c r="M55" s="301"/>
      <c r="N55" s="301"/>
      <c r="O55" s="301"/>
    </row>
    <row r="56" spans="1:15" ht="15">
      <c r="A56" s="426"/>
      <c r="B56" s="296">
        <f>'ANXE-1-DEPENSES PREVI'!C36</f>
        <v>0</v>
      </c>
      <c r="C56" s="298">
        <f>'ANXE-1-DEPENSES PREVI'!D36</f>
        <v>0</v>
      </c>
      <c r="D56" s="298">
        <f>'ANXE-1-DEPENSES PREVI'!E36</f>
        <v>0</v>
      </c>
      <c r="E56" s="295">
        <f>IF('ANXE-1-DEPENSES PREVI'!B36="Dépenses d'investissement matériel et immatériel","Dépenses d'investissement",IF('ANXE-1-DEPENSES PREVI'!B36="Prestations de service","Prestations de service",""))</f>
      </c>
      <c r="F56" s="295">
        <v>0</v>
      </c>
      <c r="G56" s="295">
        <v>0</v>
      </c>
      <c r="H56" s="295">
        <f>'ANXE-1-DEPENSES PREVI'!F36</f>
        <v>0</v>
      </c>
      <c r="I56" s="295">
        <f>SUM('ANXE-1-DEPENSES PREVI'!G36:H36)</f>
        <v>0</v>
      </c>
      <c r="M56" s="301"/>
      <c r="N56" s="301"/>
      <c r="O56" s="301"/>
    </row>
    <row r="57" spans="1:15" ht="15">
      <c r="A57" s="426"/>
      <c r="B57" s="296">
        <f>'ANXE-1-DEPENSES PREVI'!C37</f>
        <v>0</v>
      </c>
      <c r="C57" s="298">
        <f>'ANXE-1-DEPENSES PREVI'!D37</f>
        <v>0</v>
      </c>
      <c r="D57" s="298">
        <f>'ANXE-1-DEPENSES PREVI'!E37</f>
        <v>0</v>
      </c>
      <c r="E57" s="295">
        <f>IF('ANXE-1-DEPENSES PREVI'!B37="Dépenses d'investissement matériel et immatériel","Dépenses d'investissement",IF('ANXE-1-DEPENSES PREVI'!B37="Prestations de service","Prestations de service",""))</f>
      </c>
      <c r="F57" s="295">
        <v>0</v>
      </c>
      <c r="G57" s="295">
        <v>0</v>
      </c>
      <c r="H57" s="295">
        <f>'ANXE-1-DEPENSES PREVI'!F37</f>
        <v>0</v>
      </c>
      <c r="I57" s="295">
        <f>SUM('ANXE-1-DEPENSES PREVI'!G37:H37)</f>
        <v>0</v>
      </c>
      <c r="M57" s="301"/>
      <c r="N57" s="301"/>
      <c r="O57" s="301"/>
    </row>
    <row r="58" spans="1:15" ht="15">
      <c r="A58" s="426"/>
      <c r="B58" s="296">
        <f>'ANXE-1-DEPENSES PREVI'!C38</f>
        <v>0</v>
      </c>
      <c r="C58" s="298">
        <f>'ANXE-1-DEPENSES PREVI'!D38</f>
        <v>0</v>
      </c>
      <c r="D58" s="298">
        <f>'ANXE-1-DEPENSES PREVI'!E38</f>
        <v>0</v>
      </c>
      <c r="E58" s="295">
        <f>IF('ANXE-1-DEPENSES PREVI'!B38="Dépenses d'investissement matériel et immatériel","Dépenses d'investissement",IF('ANXE-1-DEPENSES PREVI'!B38="Prestations de service","Prestations de service",""))</f>
      </c>
      <c r="F58" s="295">
        <v>0</v>
      </c>
      <c r="G58" s="295">
        <v>0</v>
      </c>
      <c r="H58" s="295">
        <f>'ANXE-1-DEPENSES PREVI'!F38</f>
        <v>0</v>
      </c>
      <c r="I58" s="295">
        <f>SUM('ANXE-1-DEPENSES PREVI'!G38:H38)</f>
        <v>0</v>
      </c>
      <c r="M58" s="301"/>
      <c r="N58" s="301"/>
      <c r="O58" s="301"/>
    </row>
    <row r="59" spans="1:15" ht="15">
      <c r="A59" s="426"/>
      <c r="B59" s="296">
        <f>'ANXE-1-DEPENSES PREVI'!C39</f>
        <v>0</v>
      </c>
      <c r="C59" s="298">
        <f>'ANXE-1-DEPENSES PREVI'!D39</f>
        <v>0</v>
      </c>
      <c r="D59" s="298">
        <f>'ANXE-1-DEPENSES PREVI'!E39</f>
        <v>0</v>
      </c>
      <c r="E59" s="295">
        <f>IF('ANXE-1-DEPENSES PREVI'!B39="Dépenses d'investissement matériel et immatériel","Dépenses d'investissement",IF('ANXE-1-DEPENSES PREVI'!B39="Prestations de service","Prestations de service",""))</f>
      </c>
      <c r="F59" s="295">
        <v>0</v>
      </c>
      <c r="G59" s="295">
        <v>0</v>
      </c>
      <c r="H59" s="295">
        <f>'ANXE-1-DEPENSES PREVI'!F39</f>
        <v>0</v>
      </c>
      <c r="I59" s="295">
        <f>SUM('ANXE-1-DEPENSES PREVI'!G39:H39)</f>
        <v>0</v>
      </c>
      <c r="M59" s="301"/>
      <c r="N59" s="301"/>
      <c r="O59" s="301"/>
    </row>
    <row r="60" spans="1:15" ht="15">
      <c r="A60" s="426"/>
      <c r="B60" s="296">
        <f>'ANXE-1-DEPENSES PREVI'!C40</f>
        <v>0</v>
      </c>
      <c r="C60" s="298">
        <f>'ANXE-1-DEPENSES PREVI'!D40</f>
        <v>0</v>
      </c>
      <c r="D60" s="298">
        <f>'ANXE-1-DEPENSES PREVI'!E40</f>
        <v>0</v>
      </c>
      <c r="E60" s="295">
        <f>IF('ANXE-1-DEPENSES PREVI'!B40="Dépenses d'investissement matériel et immatériel","Dépenses d'investissement",IF('ANXE-1-DEPENSES PREVI'!B40="Prestations de service","Prestations de service",""))</f>
      </c>
      <c r="F60" s="295">
        <v>0</v>
      </c>
      <c r="G60" s="295">
        <v>0</v>
      </c>
      <c r="H60" s="295">
        <f>'ANXE-1-DEPENSES PREVI'!F40</f>
        <v>0</v>
      </c>
      <c r="I60" s="295">
        <f>SUM('ANXE-1-DEPENSES PREVI'!G40:H40)</f>
        <v>0</v>
      </c>
      <c r="M60" s="301"/>
      <c r="N60" s="301"/>
      <c r="O60" s="301"/>
    </row>
    <row r="61" spans="1:9" ht="15">
      <c r="A61" s="426"/>
      <c r="B61" s="296">
        <f>'ANXE-1-DEPENSES PREVI'!C41</f>
        <v>0</v>
      </c>
      <c r="C61" s="298">
        <f>'ANXE-1-DEPENSES PREVI'!D41</f>
        <v>0</v>
      </c>
      <c r="D61" s="298">
        <f>'ANXE-1-DEPENSES PREVI'!E41</f>
        <v>0</v>
      </c>
      <c r="E61" s="295">
        <f>IF('ANXE-1-DEPENSES PREVI'!B41="Dépenses d'investissement matériel et immatériel","Dépenses d'investissement",IF('ANXE-1-DEPENSES PREVI'!B41="Prestations de service","Prestations de service",""))</f>
      </c>
      <c r="F61" s="295">
        <v>0</v>
      </c>
      <c r="G61" s="295">
        <v>0</v>
      </c>
      <c r="H61" s="295">
        <f>'ANXE-1-DEPENSES PREVI'!F41</f>
        <v>0</v>
      </c>
      <c r="I61" s="295">
        <f>SUM('ANXE-1-DEPENSES PREVI'!G41:H41)</f>
        <v>0</v>
      </c>
    </row>
    <row r="62" spans="1:9" ht="15">
      <c r="A62" s="426"/>
      <c r="B62" s="296">
        <f>'ANXE-1-DEPENSES PREVI'!C42</f>
        <v>0</v>
      </c>
      <c r="C62" s="298">
        <f>'ANXE-1-DEPENSES PREVI'!D42</f>
        <v>0</v>
      </c>
      <c r="D62" s="298">
        <f>'ANXE-1-DEPENSES PREVI'!E42</f>
        <v>0</v>
      </c>
      <c r="E62" s="295">
        <f>IF('ANXE-1-DEPENSES PREVI'!B42="Dépenses d'investissement matériel et immatériel","Dépenses d'investissement",IF('ANXE-1-DEPENSES PREVI'!B42="Prestations de service","Prestations de service",""))</f>
      </c>
      <c r="F62" s="295">
        <v>0</v>
      </c>
      <c r="G62" s="295">
        <v>0</v>
      </c>
      <c r="H62" s="295">
        <f>'ANXE-1-DEPENSES PREVI'!F42</f>
        <v>0</v>
      </c>
      <c r="I62" s="295">
        <f>SUM('ANXE-1-DEPENSES PREVI'!G42:H42)</f>
        <v>0</v>
      </c>
    </row>
    <row r="63" spans="1:9" ht="15">
      <c r="A63" s="426"/>
      <c r="B63" s="296">
        <f>'ANXE-1-DEPENSES PREVI'!C43</f>
        <v>0</v>
      </c>
      <c r="C63" s="298">
        <f>'ANXE-1-DEPENSES PREVI'!D43</f>
        <v>0</v>
      </c>
      <c r="D63" s="298">
        <f>'ANXE-1-DEPENSES PREVI'!E43</f>
        <v>0</v>
      </c>
      <c r="E63" s="295">
        <f>IF('ANXE-1-DEPENSES PREVI'!B43="Dépenses d'investissement matériel et immatériel","Dépenses d'investissement",IF('ANXE-1-DEPENSES PREVI'!B43="Prestations de service","Prestations de service",""))</f>
      </c>
      <c r="F63" s="295">
        <v>0</v>
      </c>
      <c r="G63" s="295">
        <v>0</v>
      </c>
      <c r="H63" s="295">
        <f>'ANXE-1-DEPENSES PREVI'!F43</f>
        <v>0</v>
      </c>
      <c r="I63" s="295">
        <f>SUM('ANXE-1-DEPENSES PREVI'!G43:H43)</f>
        <v>0</v>
      </c>
    </row>
    <row r="64" spans="1:9" ht="15">
      <c r="A64" s="426"/>
      <c r="B64" s="296">
        <f>'ANXE-1-DEPENSES PREVI'!C44</f>
        <v>0</v>
      </c>
      <c r="C64" s="298">
        <f>'ANXE-1-DEPENSES PREVI'!D44</f>
        <v>0</v>
      </c>
      <c r="D64" s="298">
        <f>'ANXE-1-DEPENSES PREVI'!E44</f>
        <v>0</v>
      </c>
      <c r="E64" s="295">
        <f>IF('ANXE-1-DEPENSES PREVI'!B44="Dépenses d'investissement matériel et immatériel","Dépenses d'investissement",IF('ANXE-1-DEPENSES PREVI'!B44="Prestations de service","Prestations de service",""))</f>
      </c>
      <c r="F64" s="295">
        <v>0</v>
      </c>
      <c r="G64" s="295">
        <v>0</v>
      </c>
      <c r="H64" s="295">
        <f>'ANXE-1-DEPENSES PREVI'!F44</f>
        <v>0</v>
      </c>
      <c r="I64" s="295">
        <f>SUM('ANXE-1-DEPENSES PREVI'!G44:H44)</f>
        <v>0</v>
      </c>
    </row>
    <row r="65" spans="1:9" ht="15">
      <c r="A65" s="426"/>
      <c r="B65" s="296">
        <f>'ANXE-1-DEPENSES PREVI'!C45</f>
        <v>0</v>
      </c>
      <c r="C65" s="298">
        <f>'ANXE-1-DEPENSES PREVI'!D45</f>
        <v>0</v>
      </c>
      <c r="D65" s="298">
        <f>'ANXE-1-DEPENSES PREVI'!E45</f>
        <v>0</v>
      </c>
      <c r="E65" s="295">
        <f>IF('ANXE-1-DEPENSES PREVI'!B45="Dépenses d'investissement matériel et immatériel","Dépenses d'investissement",IF('ANXE-1-DEPENSES PREVI'!B45="Prestations de service","Prestations de service",""))</f>
      </c>
      <c r="F65" s="295">
        <v>0</v>
      </c>
      <c r="G65" s="295">
        <v>0</v>
      </c>
      <c r="H65" s="295">
        <f>'ANXE-1-DEPENSES PREVI'!F45</f>
        <v>0</v>
      </c>
      <c r="I65" s="295">
        <f>SUM('ANXE-1-DEPENSES PREVI'!G45:H45)</f>
        <v>0</v>
      </c>
    </row>
    <row r="66" spans="1:9" ht="15">
      <c r="A66" s="426"/>
      <c r="B66" s="296">
        <f>'ANXE-1-DEPENSES PREVI'!C46</f>
        <v>0</v>
      </c>
      <c r="C66" s="298">
        <f>'ANXE-1-DEPENSES PREVI'!D46</f>
        <v>0</v>
      </c>
      <c r="D66" s="298">
        <f>'ANXE-1-DEPENSES PREVI'!E46</f>
        <v>0</v>
      </c>
      <c r="E66" s="295">
        <f>IF('ANXE-1-DEPENSES PREVI'!B46="Dépenses d'investissement matériel et immatériel","Dépenses d'investissement",IF('ANXE-1-DEPENSES PREVI'!B46="Prestations de service","Prestations de service",""))</f>
      </c>
      <c r="F66" s="295">
        <v>0</v>
      </c>
      <c r="G66" s="295">
        <v>0</v>
      </c>
      <c r="H66" s="295">
        <f>'ANXE-1-DEPENSES PREVI'!F46</f>
        <v>0</v>
      </c>
      <c r="I66" s="295">
        <f>SUM('ANXE-1-DEPENSES PREVI'!G46:H46)</f>
        <v>0</v>
      </c>
    </row>
    <row r="67" spans="1:9" ht="15">
      <c r="A67" s="426"/>
      <c r="B67" s="296">
        <f>'ANXE-1-DEPENSES PREVI'!C47</f>
        <v>0</v>
      </c>
      <c r="C67" s="298">
        <f>'ANXE-1-DEPENSES PREVI'!D47</f>
        <v>0</v>
      </c>
      <c r="D67" s="298">
        <f>'ANXE-1-DEPENSES PREVI'!E47</f>
        <v>0</v>
      </c>
      <c r="E67" s="295">
        <f>IF('ANXE-1-DEPENSES PREVI'!B47="Dépenses d'investissement matériel et immatériel","Dépenses d'investissement",IF('ANXE-1-DEPENSES PREVI'!B47="Prestations de service","Prestations de service",""))</f>
      </c>
      <c r="F67" s="295">
        <v>0</v>
      </c>
      <c r="G67" s="295">
        <v>0</v>
      </c>
      <c r="H67" s="295">
        <f>'ANXE-1-DEPENSES PREVI'!F47</f>
        <v>0</v>
      </c>
      <c r="I67" s="295">
        <f>SUM('ANXE-1-DEPENSES PREVI'!G47:H47)</f>
        <v>0</v>
      </c>
    </row>
    <row r="68" spans="1:9" ht="15">
      <c r="A68" s="426"/>
      <c r="B68" s="296">
        <f>'ANXE-1-DEPENSES PREVI'!C48</f>
        <v>0</v>
      </c>
      <c r="C68" s="298">
        <f>'ANXE-1-DEPENSES PREVI'!D48</f>
        <v>0</v>
      </c>
      <c r="D68" s="298">
        <f>'ANXE-1-DEPENSES PREVI'!E48</f>
        <v>0</v>
      </c>
      <c r="E68" s="295">
        <f>IF('ANXE-1-DEPENSES PREVI'!B48="Dépenses d'investissement matériel et immatériel","Dépenses d'investissement",IF('ANXE-1-DEPENSES PREVI'!B48="Prestations de service","Prestations de service",""))</f>
      </c>
      <c r="F68" s="295">
        <v>0</v>
      </c>
      <c r="G68" s="295">
        <v>0</v>
      </c>
      <c r="H68" s="295">
        <f>'ANXE-1-DEPENSES PREVI'!F48</f>
        <v>0</v>
      </c>
      <c r="I68" s="295">
        <f>SUM('ANXE-1-DEPENSES PREVI'!G48:H48)</f>
        <v>0</v>
      </c>
    </row>
    <row r="69" spans="1:9" ht="15">
      <c r="A69" s="426"/>
      <c r="B69" s="297">
        <f>'ANXE-1-DEPENSES PREVI'!C49</f>
        <v>0</v>
      </c>
      <c r="C69" s="298">
        <f>'ANXE-1-DEPENSES PREVI'!D49</f>
        <v>0</v>
      </c>
      <c r="D69" s="298">
        <f>'ANXE-1-DEPENSES PREVI'!E49</f>
        <v>0</v>
      </c>
      <c r="E69" s="295">
        <f>IF('ANXE-1-DEPENSES PREVI'!B49="Dépenses d'investissement matériel et immatériel","Dépenses d'investissement",IF('ANXE-1-DEPENSES PREVI'!B49="Prestations de service","Prestations de service",""))</f>
      </c>
      <c r="F69" s="295">
        <v>0</v>
      </c>
      <c r="G69" s="295">
        <v>0</v>
      </c>
      <c r="H69" s="295">
        <f>'ANXE-1-DEPENSES PREVI'!F49</f>
        <v>0</v>
      </c>
      <c r="I69" s="295">
        <f>SUM('ANXE-1-DEPENSES PREVI'!G49:H49)</f>
        <v>0</v>
      </c>
    </row>
    <row r="70" spans="1:9" ht="15">
      <c r="A70" s="426"/>
      <c r="B70" s="296">
        <f>'ANXE-1-DEPENSES PREVI'!C50</f>
        <v>0</v>
      </c>
      <c r="C70" s="298">
        <f>'ANXE-1-DEPENSES PREVI'!D50</f>
        <v>0</v>
      </c>
      <c r="D70" s="298">
        <f>'ANXE-1-DEPENSES PREVI'!E50</f>
        <v>0</v>
      </c>
      <c r="E70" s="295">
        <f>IF('ANXE-1-DEPENSES PREVI'!B50="Dépenses d'investissement matériel et immatériel","Dépenses d'investissement",IF('ANXE-1-DEPENSES PREVI'!B50="Prestations de service","Prestations de service",""))</f>
      </c>
      <c r="F70" s="295">
        <v>0</v>
      </c>
      <c r="G70" s="295">
        <v>0</v>
      </c>
      <c r="H70" s="295">
        <f>'ANXE-1-DEPENSES PREVI'!F50</f>
        <v>0</v>
      </c>
      <c r="I70" s="295">
        <f>SUM('ANXE-1-DEPENSES PREVI'!G50:H50)</f>
        <v>0</v>
      </c>
    </row>
    <row r="71" spans="1:9" ht="15">
      <c r="A71" s="426"/>
      <c r="B71" s="296">
        <f>'ANXE-1-DEPENSES PREVI'!C51</f>
        <v>0</v>
      </c>
      <c r="C71" s="298">
        <f>'ANXE-1-DEPENSES PREVI'!D51</f>
        <v>0</v>
      </c>
      <c r="D71" s="298">
        <f>'ANXE-1-DEPENSES PREVI'!E51</f>
        <v>0</v>
      </c>
      <c r="E71" s="295">
        <f>IF('ANXE-1-DEPENSES PREVI'!B51="Dépenses d'investissement matériel et immatériel","Dépenses d'investissement",IF('ANXE-1-DEPENSES PREVI'!B51="Prestations de service","Prestations de service",""))</f>
      </c>
      <c r="F71" s="295">
        <v>0</v>
      </c>
      <c r="G71" s="295">
        <v>0</v>
      </c>
      <c r="H71" s="295">
        <f>'ANXE-1-DEPENSES PREVI'!F51</f>
        <v>0</v>
      </c>
      <c r="I71" s="295">
        <f>SUM('ANXE-1-DEPENSES PREVI'!G51:H51)</f>
        <v>0</v>
      </c>
    </row>
    <row r="72" spans="1:9" ht="15">
      <c r="A72" s="426"/>
      <c r="B72" s="296">
        <f>'ANXE-1-DEPENSES PREVI'!C52</f>
        <v>0</v>
      </c>
      <c r="C72" s="298">
        <f>'ANXE-1-DEPENSES PREVI'!D52</f>
        <v>0</v>
      </c>
      <c r="D72" s="298">
        <f>'ANXE-1-DEPENSES PREVI'!E52</f>
        <v>0</v>
      </c>
      <c r="E72" s="295">
        <f>IF('ANXE-1-DEPENSES PREVI'!B52="Dépenses d'investissement matériel et immatériel","Dépenses d'investissement",IF('ANXE-1-DEPENSES PREVI'!B52="Prestations de service","Prestations de service",""))</f>
      </c>
      <c r="F72" s="295">
        <v>0</v>
      </c>
      <c r="G72" s="295">
        <v>0</v>
      </c>
      <c r="H72" s="295">
        <f>'ANXE-1-DEPENSES PREVI'!F52</f>
        <v>0</v>
      </c>
      <c r="I72" s="295">
        <f>SUM('ANXE-1-DEPENSES PREVI'!G52:H52)</f>
        <v>0</v>
      </c>
    </row>
    <row r="73" spans="1:9" ht="15">
      <c r="A73" s="426"/>
      <c r="B73" s="296">
        <f>'ANXE-1-DEPENSES PREVI'!C53</f>
        <v>0</v>
      </c>
      <c r="C73" s="298">
        <f>'ANXE-1-DEPENSES PREVI'!D53</f>
        <v>0</v>
      </c>
      <c r="D73" s="298">
        <f>'ANXE-1-DEPENSES PREVI'!E53</f>
        <v>0</v>
      </c>
      <c r="E73" s="295">
        <f>IF('ANXE-1-DEPENSES PREVI'!B53="Dépenses d'investissement matériel et immatériel","Dépenses d'investissement",IF('ANXE-1-DEPENSES PREVI'!B53="Prestations de service","Prestations de service",""))</f>
      </c>
      <c r="F73" s="295">
        <v>0</v>
      </c>
      <c r="G73" s="295">
        <v>0</v>
      </c>
      <c r="H73" s="295">
        <f>'ANXE-1-DEPENSES PREVI'!F53</f>
        <v>0</v>
      </c>
      <c r="I73" s="295">
        <f>SUM('ANXE-1-DEPENSES PREVI'!G53:H53)</f>
        <v>0</v>
      </c>
    </row>
    <row r="74" spans="1:9" ht="15">
      <c r="A74" s="426"/>
      <c r="B74" s="296">
        <f>'ANXE-1-DEPENSES PREVI'!C54</f>
        <v>0</v>
      </c>
      <c r="C74" s="298">
        <f>'ANXE-1-DEPENSES PREVI'!D54</f>
        <v>0</v>
      </c>
      <c r="D74" s="298">
        <f>'ANXE-1-DEPENSES PREVI'!E54</f>
        <v>0</v>
      </c>
      <c r="E74" s="295">
        <f>IF('ANXE-1-DEPENSES PREVI'!B54="Dépenses d'investissement matériel et immatériel","Dépenses d'investissement",IF('ANXE-1-DEPENSES PREVI'!B54="Prestations de service","Prestations de service",""))</f>
      </c>
      <c r="F74" s="295">
        <v>0</v>
      </c>
      <c r="G74" s="295">
        <v>0</v>
      </c>
      <c r="H74" s="295">
        <f>'ANXE-1-DEPENSES PREVI'!F54</f>
        <v>0</v>
      </c>
      <c r="I74" s="295">
        <f>SUM('ANXE-1-DEPENSES PREVI'!G54:H54)</f>
        <v>0</v>
      </c>
    </row>
    <row r="75" spans="1:9" ht="15">
      <c r="A75" s="426"/>
      <c r="B75" s="296">
        <f>'ANXE-1-DEPENSES PREVI'!C55</f>
        <v>0</v>
      </c>
      <c r="C75" s="298">
        <f>'ANXE-1-DEPENSES PREVI'!D55</f>
        <v>0</v>
      </c>
      <c r="D75" s="298">
        <f>'ANXE-1-DEPENSES PREVI'!E55</f>
        <v>0</v>
      </c>
      <c r="E75" s="295">
        <f>IF('ANXE-1-DEPENSES PREVI'!B55="Dépenses d'investissement matériel et immatériel","Dépenses d'investissement",IF('ANXE-1-DEPENSES PREVI'!B55="Prestations de service","Prestations de service",""))</f>
      </c>
      <c r="F75" s="295">
        <v>0</v>
      </c>
      <c r="G75" s="295">
        <v>0</v>
      </c>
      <c r="H75" s="295">
        <f>'ANXE-1-DEPENSES PREVI'!F55</f>
        <v>0</v>
      </c>
      <c r="I75" s="295">
        <f>SUM('ANXE-1-DEPENSES PREVI'!G55:H55)</f>
        <v>0</v>
      </c>
    </row>
    <row r="76" spans="1:9" ht="15">
      <c r="A76" s="426"/>
      <c r="B76" s="296">
        <f>'ANXE-1-DEPENSES PREVI'!C56</f>
        <v>0</v>
      </c>
      <c r="C76" s="298">
        <f>'ANXE-1-DEPENSES PREVI'!D56</f>
        <v>0</v>
      </c>
      <c r="D76" s="298">
        <f>'ANXE-1-DEPENSES PREVI'!E56</f>
        <v>0</v>
      </c>
      <c r="E76" s="295">
        <f>IF('ANXE-1-DEPENSES PREVI'!B56="Dépenses d'investissement matériel et immatériel","Dépenses d'investissement",IF('ANXE-1-DEPENSES PREVI'!B56="Prestations de service","Prestations de service",""))</f>
      </c>
      <c r="F76" s="295">
        <v>0</v>
      </c>
      <c r="G76" s="295">
        <v>0</v>
      </c>
      <c r="H76" s="295">
        <f>'ANXE-1-DEPENSES PREVI'!F56</f>
        <v>0</v>
      </c>
      <c r="I76" s="295">
        <f>SUM('ANXE-1-DEPENSES PREVI'!G56:H56)</f>
        <v>0</v>
      </c>
    </row>
    <row r="77" spans="1:3" ht="15.75">
      <c r="A77" s="312" t="s">
        <v>308</v>
      </c>
      <c r="B77" s="18"/>
      <c r="C77" s="300"/>
    </row>
    <row r="78" spans="1:4" ht="15">
      <c r="A78" s="315" t="s">
        <v>309</v>
      </c>
      <c r="B78" s="318" t="s">
        <v>89</v>
      </c>
      <c r="C78" s="315" t="s">
        <v>311</v>
      </c>
      <c r="D78" s="318" t="s">
        <v>232</v>
      </c>
    </row>
    <row r="79" spans="1:4" ht="15">
      <c r="A79" s="426"/>
      <c r="B79" s="297">
        <f>'ANXE-1-DEPENSES PREVI'!B64</f>
        <v>0</v>
      </c>
      <c r="C79" s="298">
        <f>'ANXE-1-DEPENSES PREVI'!C64</f>
        <v>0</v>
      </c>
      <c r="D79" s="306">
        <f>'ANXE-1-DEPENSES PREVI'!D64</f>
        <v>0</v>
      </c>
    </row>
    <row r="80" spans="1:4" ht="15">
      <c r="A80" s="426"/>
      <c r="B80" s="297">
        <f>'ANXE-1-DEPENSES PREVI'!B65</f>
        <v>0</v>
      </c>
      <c r="C80" s="298">
        <f>'ANXE-1-DEPENSES PREVI'!C65</f>
        <v>0</v>
      </c>
      <c r="D80" s="306">
        <f>'ANXE-1-DEPENSES PREVI'!D65</f>
        <v>0</v>
      </c>
    </row>
    <row r="81" spans="1:4" ht="15">
      <c r="A81" s="426"/>
      <c r="B81" s="297">
        <f>'ANXE-1-DEPENSES PREVI'!B66</f>
        <v>0</v>
      </c>
      <c r="C81" s="298">
        <f>'ANXE-1-DEPENSES PREVI'!C66</f>
        <v>0</v>
      </c>
      <c r="D81" s="306">
        <f>'ANXE-1-DEPENSES PREVI'!D66</f>
        <v>0</v>
      </c>
    </row>
    <row r="82" spans="1:4" ht="15">
      <c r="A82" s="426"/>
      <c r="B82" s="297">
        <f>'ANXE-1-DEPENSES PREVI'!B67</f>
        <v>0</v>
      </c>
      <c r="C82" s="298">
        <f>'ANXE-1-DEPENSES PREVI'!C67</f>
        <v>0</v>
      </c>
      <c r="D82" s="306">
        <f>'ANXE-1-DEPENSES PREVI'!D67</f>
        <v>0</v>
      </c>
    </row>
    <row r="83" spans="1:4" ht="15">
      <c r="A83" s="426"/>
      <c r="B83" s="297">
        <f>'ANXE-1-DEPENSES PREVI'!B68</f>
        <v>0</v>
      </c>
      <c r="C83" s="298">
        <f>'ANXE-1-DEPENSES PREVI'!C68</f>
        <v>0</v>
      </c>
      <c r="D83" s="306">
        <f>'ANXE-1-DEPENSES PREVI'!D68</f>
        <v>0</v>
      </c>
    </row>
    <row r="84" spans="1:4" ht="15">
      <c r="A84" s="426"/>
      <c r="B84" s="297">
        <f>'ANXE-1-DEPENSES PREVI'!B69</f>
        <v>0</v>
      </c>
      <c r="C84" s="298">
        <f>'ANXE-1-DEPENSES PREVI'!C69</f>
        <v>0</v>
      </c>
      <c r="D84" s="306">
        <f>'ANXE-1-DEPENSES PREVI'!D69</f>
        <v>0</v>
      </c>
    </row>
    <row r="85" spans="1:4" ht="15">
      <c r="A85" s="426"/>
      <c r="B85" s="297">
        <f>'ANXE-1-DEPENSES PREVI'!B70</f>
        <v>0</v>
      </c>
      <c r="C85" s="298">
        <f>'ANXE-1-DEPENSES PREVI'!C70</f>
        <v>0</v>
      </c>
      <c r="D85" s="306">
        <f>'ANXE-1-DEPENSES PREVI'!D70</f>
        <v>0</v>
      </c>
    </row>
    <row r="86" spans="1:4" ht="15">
      <c r="A86" s="426"/>
      <c r="B86" s="297">
        <f>'ANXE-1-DEPENSES PREVI'!B71</f>
        <v>0</v>
      </c>
      <c r="C86" s="298">
        <f>'ANXE-1-DEPENSES PREVI'!C71</f>
        <v>0</v>
      </c>
      <c r="D86" s="306">
        <f>'ANXE-1-DEPENSES PREVI'!D71</f>
        <v>0</v>
      </c>
    </row>
    <row r="87" spans="1:4" ht="15">
      <c r="A87" s="426"/>
      <c r="B87" s="297">
        <f>'ANXE-1-DEPENSES PREVI'!B72</f>
        <v>0</v>
      </c>
      <c r="C87" s="298">
        <f>'ANXE-1-DEPENSES PREVI'!C72</f>
        <v>0</v>
      </c>
      <c r="D87" s="306">
        <f>'ANXE-1-DEPENSES PREVI'!D72</f>
        <v>0</v>
      </c>
    </row>
    <row r="88" spans="1:4" ht="15">
      <c r="A88" s="426"/>
      <c r="B88" s="297">
        <f>'ANXE-1-DEPENSES PREVI'!B73</f>
        <v>0</v>
      </c>
      <c r="C88" s="298">
        <f>'ANXE-1-DEPENSES PREVI'!C73</f>
        <v>0</v>
      </c>
      <c r="D88" s="306">
        <f>'ANXE-1-DEPENSES PREVI'!D73</f>
        <v>0</v>
      </c>
    </row>
    <row r="89" spans="1:4" ht="15">
      <c r="A89" s="426"/>
      <c r="B89" s="297">
        <f>'ANXE-1-DEPENSES PREVI'!B74</f>
        <v>0</v>
      </c>
      <c r="C89" s="298">
        <f>'ANXE-1-DEPENSES PREVI'!C74</f>
        <v>0</v>
      </c>
      <c r="D89" s="306">
        <f>'ANXE-1-DEPENSES PREVI'!D74</f>
        <v>0</v>
      </c>
    </row>
    <row r="90" spans="1:4" ht="15">
      <c r="A90" s="426"/>
      <c r="B90" s="297">
        <f>'ANXE-1-DEPENSES PREVI'!B75</f>
        <v>0</v>
      </c>
      <c r="C90" s="298">
        <f>'ANXE-1-DEPENSES PREVI'!C75</f>
        <v>0</v>
      </c>
      <c r="D90" s="306">
        <f>'ANXE-1-DEPENSES PREVI'!D75</f>
        <v>0</v>
      </c>
    </row>
    <row r="91" spans="1:4" ht="15">
      <c r="A91" s="426"/>
      <c r="B91" s="297">
        <f>'ANXE-1-DEPENSES PREVI'!B76</f>
        <v>0</v>
      </c>
      <c r="C91" s="298">
        <f>'ANXE-1-DEPENSES PREVI'!C76</f>
        <v>0</v>
      </c>
      <c r="D91" s="306">
        <f>'ANXE-1-DEPENSES PREVI'!D76</f>
        <v>0</v>
      </c>
    </row>
    <row r="92" spans="1:4" ht="15">
      <c r="A92" s="426"/>
      <c r="B92" s="297">
        <f>'ANXE-1-DEPENSES PREVI'!B77</f>
        <v>0</v>
      </c>
      <c r="C92" s="298">
        <f>'ANXE-1-DEPENSES PREVI'!C77</f>
        <v>0</v>
      </c>
      <c r="D92" s="306">
        <f>'ANXE-1-DEPENSES PREVI'!D77</f>
        <v>0</v>
      </c>
    </row>
    <row r="93" spans="1:4" ht="15">
      <c r="A93" s="426"/>
      <c r="B93" s="297">
        <f>'ANXE-1-DEPENSES PREVI'!B78</f>
        <v>0</v>
      </c>
      <c r="C93" s="298">
        <f>'ANXE-1-DEPENSES PREVI'!C78</f>
        <v>0</v>
      </c>
      <c r="D93" s="306">
        <f>'ANXE-1-DEPENSES PREVI'!D78</f>
        <v>0</v>
      </c>
    </row>
    <row r="94" spans="1:4" ht="15">
      <c r="A94" s="426"/>
      <c r="B94" s="297">
        <f>'ANXE-1-DEPENSES PREVI'!B79</f>
        <v>0</v>
      </c>
      <c r="C94" s="298">
        <f>'ANXE-1-DEPENSES PREVI'!C79</f>
        <v>0</v>
      </c>
      <c r="D94" s="306">
        <f>'ANXE-1-DEPENSES PREVI'!D79</f>
        <v>0</v>
      </c>
    </row>
    <row r="95" spans="1:4" ht="15">
      <c r="A95" s="426"/>
      <c r="B95" s="297">
        <f>'ANXE-1-DEPENSES PREVI'!B80</f>
        <v>0</v>
      </c>
      <c r="C95" s="298">
        <f>'ANXE-1-DEPENSES PREVI'!C80</f>
        <v>0</v>
      </c>
      <c r="D95" s="306">
        <f>'ANXE-1-DEPENSES PREVI'!D80</f>
        <v>0</v>
      </c>
    </row>
    <row r="96" spans="1:4" ht="15">
      <c r="A96" s="426"/>
      <c r="B96" s="297">
        <f>'ANXE-1-DEPENSES PREVI'!B81</f>
        <v>0</v>
      </c>
      <c r="C96" s="298">
        <f>'ANXE-1-DEPENSES PREVI'!C81</f>
        <v>0</v>
      </c>
      <c r="D96" s="306">
        <f>'ANXE-1-DEPENSES PREVI'!D81</f>
        <v>0</v>
      </c>
    </row>
    <row r="97" spans="1:4" ht="15">
      <c r="A97" s="426"/>
      <c r="B97" s="297">
        <f>'ANXE-1-DEPENSES PREVI'!B82</f>
        <v>0</v>
      </c>
      <c r="C97" s="298">
        <f>'ANXE-1-DEPENSES PREVI'!C82</f>
        <v>0</v>
      </c>
      <c r="D97" s="306">
        <f>'ANXE-1-DEPENSES PREVI'!D82</f>
        <v>0</v>
      </c>
    </row>
    <row r="98" spans="1:4" ht="15.75" thickBot="1">
      <c r="A98" s="427"/>
      <c r="B98" s="304">
        <f>'ANXE-1-DEPENSES PREVI'!B83</f>
        <v>0</v>
      </c>
      <c r="C98" s="305">
        <f>'ANXE-1-DEPENSES PREVI'!C83</f>
        <v>0</v>
      </c>
      <c r="D98" s="308">
        <f>'ANXE-1-DEPENSES PREVI'!D83</f>
        <v>0</v>
      </c>
    </row>
    <row r="99" spans="1:4" ht="15.75" thickTop="1">
      <c r="A99" s="428"/>
      <c r="B99" s="303">
        <f>'ANXE-1-DEPENSES PREVI'!B90</f>
        <v>0</v>
      </c>
      <c r="C99" s="307">
        <f>'ANXE-1-DEPENSES PREVI'!C90</f>
        <v>0</v>
      </c>
      <c r="D99" s="309">
        <f>'ANXE-1-DEPENSES PREVI'!D90</f>
        <v>0</v>
      </c>
    </row>
    <row r="100" spans="1:4" ht="15">
      <c r="A100" s="426"/>
      <c r="B100" s="303">
        <f>'ANXE-1-DEPENSES PREVI'!B91</f>
        <v>0</v>
      </c>
      <c r="C100" s="298">
        <f>'ANXE-1-DEPENSES PREVI'!C91</f>
        <v>0</v>
      </c>
      <c r="D100" s="309">
        <f>'ANXE-1-DEPENSES PREVI'!D91</f>
        <v>0</v>
      </c>
    </row>
    <row r="101" spans="1:4" ht="15">
      <c r="A101" s="426"/>
      <c r="B101" s="303">
        <f>'ANXE-1-DEPENSES PREVI'!B92</f>
        <v>0</v>
      </c>
      <c r="C101" s="298">
        <f>'ANXE-1-DEPENSES PREVI'!C92</f>
        <v>0</v>
      </c>
      <c r="D101" s="309">
        <f>'ANXE-1-DEPENSES PREVI'!D92</f>
        <v>0</v>
      </c>
    </row>
    <row r="102" spans="1:4" ht="15">
      <c r="A102" s="426"/>
      <c r="B102" s="303">
        <f>'ANXE-1-DEPENSES PREVI'!B93</f>
        <v>0</v>
      </c>
      <c r="C102" s="298">
        <f>'ANXE-1-DEPENSES PREVI'!C93</f>
        <v>0</v>
      </c>
      <c r="D102" s="309">
        <f>'ANXE-1-DEPENSES PREVI'!D93</f>
        <v>0</v>
      </c>
    </row>
    <row r="103" spans="1:4" ht="15">
      <c r="A103" s="426"/>
      <c r="B103" s="303">
        <f>'ANXE-1-DEPENSES PREVI'!B94</f>
        <v>0</v>
      </c>
      <c r="C103" s="298">
        <f>'ANXE-1-DEPENSES PREVI'!C94</f>
        <v>0</v>
      </c>
      <c r="D103" s="309">
        <f>'ANXE-1-DEPENSES PREVI'!D94</f>
        <v>0</v>
      </c>
    </row>
    <row r="104" spans="1:4" ht="15">
      <c r="A104" s="426"/>
      <c r="B104" s="303">
        <f>'ANXE-1-DEPENSES PREVI'!B95</f>
        <v>0</v>
      </c>
      <c r="C104" s="298">
        <f>'ANXE-1-DEPENSES PREVI'!C95</f>
        <v>0</v>
      </c>
      <c r="D104" s="309">
        <f>'ANXE-1-DEPENSES PREVI'!D95</f>
        <v>0</v>
      </c>
    </row>
    <row r="105" spans="1:4" ht="15">
      <c r="A105" s="426"/>
      <c r="B105" s="303">
        <f>'ANXE-1-DEPENSES PREVI'!B96</f>
        <v>0</v>
      </c>
      <c r="C105" s="298">
        <f>'ANXE-1-DEPENSES PREVI'!C96</f>
        <v>0</v>
      </c>
      <c r="D105" s="309">
        <f>'ANXE-1-DEPENSES PREVI'!D96</f>
        <v>0</v>
      </c>
    </row>
    <row r="106" spans="1:4" ht="15">
      <c r="A106" s="426"/>
      <c r="B106" s="303">
        <f>'ANXE-1-DEPENSES PREVI'!B97</f>
        <v>0</v>
      </c>
      <c r="C106" s="298">
        <f>'ANXE-1-DEPENSES PREVI'!C97</f>
        <v>0</v>
      </c>
      <c r="D106" s="309">
        <f>'ANXE-1-DEPENSES PREVI'!D97</f>
        <v>0</v>
      </c>
    </row>
    <row r="107" spans="1:4" ht="15">
      <c r="A107" s="426"/>
      <c r="B107" s="303">
        <f>'ANXE-1-DEPENSES PREVI'!B98</f>
        <v>0</v>
      </c>
      <c r="C107" s="298">
        <f>'ANXE-1-DEPENSES PREVI'!C98</f>
        <v>0</v>
      </c>
      <c r="D107" s="309">
        <f>'ANXE-1-DEPENSES PREVI'!D98</f>
        <v>0</v>
      </c>
    </row>
    <row r="108" spans="1:4" ht="15">
      <c r="A108" s="426"/>
      <c r="B108" s="303">
        <f>'ANXE-1-DEPENSES PREVI'!B99</f>
        <v>0</v>
      </c>
      <c r="C108" s="298">
        <f>'ANXE-1-DEPENSES PREVI'!C99</f>
        <v>0</v>
      </c>
      <c r="D108" s="309">
        <f>'ANXE-1-DEPENSES PREVI'!D99</f>
        <v>0</v>
      </c>
    </row>
    <row r="109" spans="1:4" ht="15">
      <c r="A109" s="426"/>
      <c r="B109" s="303">
        <f>'ANXE-1-DEPENSES PREVI'!B100</f>
        <v>0</v>
      </c>
      <c r="C109" s="298">
        <f>'ANXE-1-DEPENSES PREVI'!C100</f>
        <v>0</v>
      </c>
      <c r="D109" s="309">
        <f>'ANXE-1-DEPENSES PREVI'!D100</f>
        <v>0</v>
      </c>
    </row>
    <row r="110" spans="1:4" ht="15">
      <c r="A110" s="426"/>
      <c r="B110" s="303">
        <f>'ANXE-1-DEPENSES PREVI'!B101</f>
        <v>0</v>
      </c>
      <c r="C110" s="298">
        <f>'ANXE-1-DEPENSES PREVI'!C101</f>
        <v>0</v>
      </c>
      <c r="D110" s="309">
        <f>'ANXE-1-DEPENSES PREVI'!D101</f>
        <v>0</v>
      </c>
    </row>
    <row r="111" spans="1:4" ht="15">
      <c r="A111" s="426"/>
      <c r="B111" s="303">
        <f>'ANXE-1-DEPENSES PREVI'!B102</f>
        <v>0</v>
      </c>
      <c r="C111" s="298">
        <f>'ANXE-1-DEPENSES PREVI'!C102</f>
        <v>0</v>
      </c>
      <c r="D111" s="309">
        <f>'ANXE-1-DEPENSES PREVI'!D102</f>
        <v>0</v>
      </c>
    </row>
    <row r="112" spans="1:4" ht="15">
      <c r="A112" s="426"/>
      <c r="B112" s="303">
        <f>'ANXE-1-DEPENSES PREVI'!B103</f>
        <v>0</v>
      </c>
      <c r="C112" s="298">
        <f>'ANXE-1-DEPENSES PREVI'!C103</f>
        <v>0</v>
      </c>
      <c r="D112" s="309">
        <f>'ANXE-1-DEPENSES PREVI'!D103</f>
        <v>0</v>
      </c>
    </row>
    <row r="113" spans="1:4" ht="15">
      <c r="A113" s="426"/>
      <c r="B113" s="303">
        <f>'ANXE-1-DEPENSES PREVI'!B104</f>
        <v>0</v>
      </c>
      <c r="C113" s="298">
        <f>'ANXE-1-DEPENSES PREVI'!C104</f>
        <v>0</v>
      </c>
      <c r="D113" s="309">
        <f>'ANXE-1-DEPENSES PREVI'!D104</f>
        <v>0</v>
      </c>
    </row>
    <row r="114" spans="1:4" ht="15">
      <c r="A114" s="426"/>
      <c r="B114" s="303">
        <f>'ANXE-1-DEPENSES PREVI'!B105</f>
        <v>0</v>
      </c>
      <c r="C114" s="298">
        <f>'ANXE-1-DEPENSES PREVI'!C105</f>
        <v>0</v>
      </c>
      <c r="D114" s="309">
        <f>'ANXE-1-DEPENSES PREVI'!D105</f>
        <v>0</v>
      </c>
    </row>
    <row r="115" spans="1:4" ht="15">
      <c r="A115" s="426"/>
      <c r="B115" s="303">
        <f>'ANXE-1-DEPENSES PREVI'!B106</f>
        <v>0</v>
      </c>
      <c r="C115" s="298">
        <f>'ANXE-1-DEPENSES PREVI'!C106</f>
        <v>0</v>
      </c>
      <c r="D115" s="309">
        <f>'ANXE-1-DEPENSES PREVI'!D106</f>
        <v>0</v>
      </c>
    </row>
    <row r="116" spans="1:4" ht="15">
      <c r="A116" s="426"/>
      <c r="B116" s="303">
        <f>'ANXE-1-DEPENSES PREVI'!B107</f>
        <v>0</v>
      </c>
      <c r="C116" s="298">
        <f>'ANXE-1-DEPENSES PREVI'!C107</f>
        <v>0</v>
      </c>
      <c r="D116" s="309">
        <f>'ANXE-1-DEPENSES PREVI'!D107</f>
        <v>0</v>
      </c>
    </row>
    <row r="117" spans="1:4" ht="15">
      <c r="A117" s="426"/>
      <c r="B117" s="303">
        <f>'ANXE-1-DEPENSES PREVI'!B108</f>
        <v>0</v>
      </c>
      <c r="C117" s="298">
        <f>'ANXE-1-DEPENSES PREVI'!C108</f>
        <v>0</v>
      </c>
      <c r="D117" s="309">
        <f>'ANXE-1-DEPENSES PREVI'!D108</f>
        <v>0</v>
      </c>
    </row>
    <row r="118" spans="1:4" ht="15">
      <c r="A118" s="426"/>
      <c r="B118" s="303">
        <f>'ANXE-1-DEPENSES PREVI'!B109</f>
        <v>0</v>
      </c>
      <c r="C118" s="298">
        <f>'ANXE-1-DEPENSES PREVI'!C109</f>
        <v>0</v>
      </c>
      <c r="D118" s="309">
        <f>'ANXE-1-DEPENSES PREVI'!D109</f>
        <v>0</v>
      </c>
    </row>
  </sheetData>
  <sheetProtection formatCells="0" formatColumns="0" formatRows="0" insertColumns="0" insertRows="0" insertHyperlinks="0" deleteColumns="0" deleteRows="0" sort="0" autoFilter="0" pivotTables="0"/>
  <mergeCells count="3">
    <mergeCell ref="C7:D7"/>
    <mergeCell ref="B6:D6"/>
    <mergeCell ref="A34:I34"/>
  </mergeCells>
  <conditionalFormatting sqref="C37:C76 C79:C118">
    <cfRule type="expression" priority="1" dxfId="10" stopIfTrue="1">
      <formula>B37&lt;&gt;0</formula>
    </cfRule>
  </conditionalFormatting>
  <conditionalFormatting sqref="D37:D76 D79:D118">
    <cfRule type="expression" priority="2" dxfId="10" stopIfTrue="1">
      <formula>B37&lt;&gt;0</formula>
    </cfRule>
  </conditionalFormatting>
  <conditionalFormatting sqref="E37:E76">
    <cfRule type="expression" priority="3" dxfId="10" stopIfTrue="1">
      <formula>B37&lt;&gt;0</formula>
    </cfRule>
  </conditionalFormatting>
  <conditionalFormatting sqref="F37:F76">
    <cfRule type="expression" priority="4" dxfId="10" stopIfTrue="1">
      <formula>B37&lt;&gt;0</formula>
    </cfRule>
  </conditionalFormatting>
  <conditionalFormatting sqref="G37:G76">
    <cfRule type="expression" priority="5" dxfId="10" stopIfTrue="1">
      <formula>B37&lt;&gt;0</formula>
    </cfRule>
  </conditionalFormatting>
  <conditionalFormatting sqref="H37:H76">
    <cfRule type="expression" priority="6" dxfId="10" stopIfTrue="1">
      <formula>B37&lt;&gt;0</formula>
    </cfRule>
  </conditionalFormatting>
  <conditionalFormatting sqref="I37:I76">
    <cfRule type="expression" priority="7" dxfId="10" stopIfTrue="1">
      <formula>B37&lt;&gt;0</formula>
    </cfRule>
  </conditionalFormatting>
  <conditionalFormatting sqref="A37:A76 A79:A118">
    <cfRule type="expression" priority="8" dxfId="11" stopIfTrue="1">
      <formula>B37&lt;&gt;0</formula>
    </cfRule>
  </conditionalFormatting>
  <conditionalFormatting sqref="B79:B118 B37:B76">
    <cfRule type="cellIs" priority="9" dxfId="11" operator="notEqual" stopIfTrue="1">
      <formula>0</formula>
    </cfRule>
  </conditionalFormatting>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Feuil10"/>
  <dimension ref="A1:A1"/>
  <sheetViews>
    <sheetView zoomScalePageLayoutView="0" workbookViewId="0" topLeftCell="A5">
      <selection activeCell="B27" sqref="B27"/>
    </sheetView>
  </sheetViews>
  <sheetFormatPr defaultColWidth="11.421875" defaultRowHeight="1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I24"/>
  <sheetViews>
    <sheetView zoomScalePageLayoutView="0" workbookViewId="0" topLeftCell="A1">
      <selection activeCell="B5" sqref="B5"/>
    </sheetView>
  </sheetViews>
  <sheetFormatPr defaultColWidth="11.421875" defaultRowHeight="15"/>
  <cols>
    <col min="1" max="1" width="17.7109375" style="0" bestFit="1" customWidth="1"/>
    <col min="2" max="2" width="22.00390625" style="0" bestFit="1" customWidth="1"/>
    <col min="3" max="3" width="15.7109375" style="0" bestFit="1" customWidth="1"/>
    <col min="4" max="5" width="11.7109375" style="0" bestFit="1" customWidth="1"/>
    <col min="6" max="6" width="20.7109375" style="0" bestFit="1" customWidth="1"/>
    <col min="7" max="7" width="34.7109375" style="0" bestFit="1" customWidth="1"/>
    <col min="8" max="8" width="35.7109375" style="0" bestFit="1" customWidth="1"/>
    <col min="9" max="9" width="15.421875" style="0" bestFit="1" customWidth="1"/>
  </cols>
  <sheetData>
    <row r="1" spans="1:9" ht="15">
      <c r="A1" s="3" t="s">
        <v>91</v>
      </c>
      <c r="B1" s="3" t="s">
        <v>92</v>
      </c>
      <c r="C1" s="3" t="s">
        <v>93</v>
      </c>
      <c r="D1" s="3" t="s">
        <v>94</v>
      </c>
      <c r="E1" s="3" t="s">
        <v>95</v>
      </c>
      <c r="F1" s="3" t="s">
        <v>96</v>
      </c>
      <c r="G1" s="4" t="s">
        <v>97</v>
      </c>
      <c r="H1" s="3" t="s">
        <v>131</v>
      </c>
      <c r="I1" s="3" t="s">
        <v>135</v>
      </c>
    </row>
    <row r="2" spans="1:9" ht="15">
      <c r="A2" t="s">
        <v>98</v>
      </c>
      <c r="B2" t="s">
        <v>139</v>
      </c>
      <c r="C2" t="s">
        <v>130</v>
      </c>
      <c r="D2" t="s">
        <v>99</v>
      </c>
      <c r="E2" t="s">
        <v>99</v>
      </c>
      <c r="F2" t="s">
        <v>100</v>
      </c>
      <c r="G2" s="1" t="s">
        <v>101</v>
      </c>
      <c r="H2" s="2" t="s">
        <v>132</v>
      </c>
      <c r="I2" s="2" t="s">
        <v>137</v>
      </c>
    </row>
    <row r="3" spans="1:9" ht="15">
      <c r="A3" t="s">
        <v>102</v>
      </c>
      <c r="B3" t="s">
        <v>140</v>
      </c>
      <c r="C3" t="s">
        <v>103</v>
      </c>
      <c r="D3" t="s">
        <v>104</v>
      </c>
      <c r="E3" t="s">
        <v>104</v>
      </c>
      <c r="F3" t="s">
        <v>105</v>
      </c>
      <c r="G3" s="1" t="s">
        <v>106</v>
      </c>
      <c r="H3" s="2" t="s">
        <v>133</v>
      </c>
      <c r="I3" s="2" t="s">
        <v>138</v>
      </c>
    </row>
    <row r="4" spans="2:8" ht="15">
      <c r="B4" t="s">
        <v>141</v>
      </c>
      <c r="C4" t="s">
        <v>107</v>
      </c>
      <c r="E4" t="s">
        <v>108</v>
      </c>
      <c r="F4" t="s">
        <v>136</v>
      </c>
      <c r="G4" s="1" t="s">
        <v>109</v>
      </c>
      <c r="H4" t="s">
        <v>134</v>
      </c>
    </row>
    <row r="5" ht="15">
      <c r="G5" s="1" t="s">
        <v>110</v>
      </c>
    </row>
    <row r="6" ht="15">
      <c r="G6" s="1" t="s">
        <v>111</v>
      </c>
    </row>
    <row r="7" ht="15">
      <c r="G7" s="1" t="s">
        <v>112</v>
      </c>
    </row>
    <row r="8" ht="15">
      <c r="G8" s="1" t="s">
        <v>113</v>
      </c>
    </row>
    <row r="9" ht="15">
      <c r="G9" s="1" t="s">
        <v>114</v>
      </c>
    </row>
    <row r="10" ht="15">
      <c r="G10" s="1" t="s">
        <v>115</v>
      </c>
    </row>
    <row r="11" ht="15">
      <c r="G11" s="1" t="s">
        <v>116</v>
      </c>
    </row>
    <row r="12" ht="15">
      <c r="G12" s="1" t="s">
        <v>117</v>
      </c>
    </row>
    <row r="13" ht="15">
      <c r="G13" s="1" t="s">
        <v>118</v>
      </c>
    </row>
    <row r="14" ht="15">
      <c r="G14" s="1" t="s">
        <v>119</v>
      </c>
    </row>
    <row r="15" ht="15">
      <c r="G15" s="1" t="s">
        <v>120</v>
      </c>
    </row>
    <row r="16" ht="15">
      <c r="G16" s="5" t="s">
        <v>121</v>
      </c>
    </row>
    <row r="17" ht="15">
      <c r="G17" s="1" t="s">
        <v>122</v>
      </c>
    </row>
    <row r="18" ht="15">
      <c r="G18" s="1" t="s">
        <v>123</v>
      </c>
    </row>
    <row r="19" ht="15">
      <c r="G19" s="1" t="s">
        <v>124</v>
      </c>
    </row>
    <row r="20" ht="15">
      <c r="G20" s="1" t="s">
        <v>125</v>
      </c>
    </row>
    <row r="21" ht="15">
      <c r="G21" s="1" t="s">
        <v>126</v>
      </c>
    </row>
    <row r="22" ht="15">
      <c r="G22" s="1" t="s">
        <v>127</v>
      </c>
    </row>
    <row r="23" ht="15">
      <c r="G23" s="1" t="s">
        <v>128</v>
      </c>
    </row>
    <row r="24" ht="15">
      <c r="G24" s="1" t="s">
        <v>129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2">
    <tabColor indexed="50"/>
    <outlinePr summaryBelow="0"/>
    <pageSetUpPr fitToPage="1"/>
  </sheetPr>
  <dimension ref="A1:Q112"/>
  <sheetViews>
    <sheetView showGridLines="0" view="pageBreakPreview" zoomScale="85" zoomScaleNormal="70" zoomScaleSheetLayoutView="85" zoomScalePageLayoutView="10" workbookViewId="0" topLeftCell="A1">
      <selection activeCell="D9" sqref="D9"/>
    </sheetView>
  </sheetViews>
  <sheetFormatPr defaultColWidth="11.421875" defaultRowHeight="15" outlineLevelRow="1"/>
  <cols>
    <col min="1" max="1" width="5.140625" style="30" customWidth="1"/>
    <col min="2" max="2" width="48.00390625" style="30" customWidth="1"/>
    <col min="3" max="3" width="44.00390625" style="30" customWidth="1"/>
    <col min="4" max="4" width="36.8515625" style="30" customWidth="1"/>
    <col min="5" max="5" width="40.57421875" style="30" customWidth="1"/>
    <col min="6" max="7" width="35.57421875" style="30" customWidth="1"/>
    <col min="8" max="8" width="35.7109375" style="30" customWidth="1"/>
    <col min="9" max="9" width="48.140625" style="30" customWidth="1"/>
    <col min="10" max="10" width="15.8515625" style="30" customWidth="1"/>
    <col min="11" max="11" width="14.421875" style="30" customWidth="1"/>
    <col min="12" max="12" width="31.57421875" style="30" customWidth="1"/>
    <col min="13" max="14" width="16.421875" style="30" customWidth="1"/>
    <col min="15" max="15" width="14.8515625" style="30" customWidth="1"/>
    <col min="16" max="16384" width="11.421875" style="30" customWidth="1"/>
  </cols>
  <sheetData>
    <row r="1" spans="2:5" ht="30">
      <c r="B1" s="39" t="s">
        <v>173</v>
      </c>
      <c r="C1" s="39"/>
      <c r="D1" s="40"/>
      <c r="E1" s="29"/>
    </row>
    <row r="2" spans="2:7" ht="18" customHeight="1">
      <c r="B2" s="41" t="s">
        <v>176</v>
      </c>
      <c r="C2" s="40"/>
      <c r="D2" s="41"/>
      <c r="E2" s="32"/>
      <c r="F2" s="5"/>
      <c r="G2" s="5"/>
    </row>
    <row r="3" spans="2:7" ht="29.25" customHeight="1">
      <c r="B3" s="461" t="s">
        <v>334</v>
      </c>
      <c r="C3" s="462"/>
      <c r="D3" s="462"/>
      <c r="E3" s="462"/>
      <c r="F3" s="462"/>
      <c r="G3" s="5"/>
    </row>
    <row r="4" spans="1:9" ht="15">
      <c r="A4" s="2"/>
      <c r="B4" s="275" t="str">
        <f>NOTICE!B4</f>
        <v>version 1.1.1 - avril 2017</v>
      </c>
      <c r="C4" s="40"/>
      <c r="D4" s="8"/>
      <c r="E4" s="8"/>
      <c r="I4" s="18"/>
    </row>
    <row r="5" spans="2:4" s="31" customFormat="1" ht="34.5" customHeight="1">
      <c r="B5" s="131" t="s">
        <v>204</v>
      </c>
      <c r="D5" s="29"/>
    </row>
    <row r="6" spans="2:4" s="67" customFormat="1" ht="18" customHeight="1">
      <c r="B6" s="66"/>
      <c r="D6" s="68"/>
    </row>
    <row r="7" spans="2:13" ht="24.75" customHeight="1">
      <c r="B7" s="458" t="s">
        <v>90</v>
      </c>
      <c r="C7" s="459"/>
      <c r="D7" s="459"/>
      <c r="E7" s="460"/>
      <c r="F7" s="74"/>
      <c r="G7" s="74"/>
      <c r="H7" s="75"/>
      <c r="I7" s="75"/>
      <c r="J7" s="75"/>
      <c r="K7" s="75"/>
      <c r="L7" s="75"/>
      <c r="M7" s="32"/>
    </row>
    <row r="8" spans="2:13" ht="24.75" customHeight="1">
      <c r="B8" s="137" t="s">
        <v>195</v>
      </c>
      <c r="C8" s="465"/>
      <c r="D8" s="466"/>
      <c r="E8" s="460"/>
      <c r="F8" s="76"/>
      <c r="G8" s="76"/>
      <c r="H8" s="32"/>
      <c r="I8" s="32"/>
      <c r="J8" s="32"/>
      <c r="K8" s="32"/>
      <c r="L8" s="32"/>
      <c r="M8" s="32"/>
    </row>
    <row r="9" spans="2:13" ht="9" customHeight="1">
      <c r="B9" s="139"/>
      <c r="C9" s="140"/>
      <c r="D9" s="141"/>
      <c r="E9" s="32"/>
      <c r="F9" s="76"/>
      <c r="G9" s="76"/>
      <c r="H9" s="32"/>
      <c r="I9" s="32"/>
      <c r="J9" s="32"/>
      <c r="K9" s="32"/>
      <c r="L9" s="32"/>
      <c r="M9" s="32"/>
    </row>
    <row r="10" spans="2:14" s="35" customFormat="1" ht="24.75" customHeight="1">
      <c r="B10" s="458" t="s">
        <v>161</v>
      </c>
      <c r="C10" s="459"/>
      <c r="D10" s="459"/>
      <c r="E10" s="460"/>
      <c r="F10" s="50"/>
      <c r="G10" s="50"/>
      <c r="H10" s="50"/>
      <c r="I10" s="50"/>
      <c r="J10" s="50"/>
      <c r="K10" s="50"/>
      <c r="L10" s="50"/>
      <c r="M10" s="50"/>
      <c r="N10" s="50"/>
    </row>
    <row r="11" spans="2:17" ht="24.75" customHeight="1">
      <c r="B11" s="138" t="s">
        <v>171</v>
      </c>
      <c r="C11" s="465"/>
      <c r="D11" s="467"/>
      <c r="E11" s="460"/>
      <c r="F11" s="32"/>
      <c r="G11" s="32"/>
      <c r="H11" s="5"/>
      <c r="I11" s="5"/>
      <c r="J11" s="32"/>
      <c r="K11" s="32"/>
      <c r="L11" s="5"/>
      <c r="M11" s="5"/>
      <c r="N11" s="5"/>
      <c r="O11" s="5"/>
      <c r="P11" s="5"/>
      <c r="Q11" s="5"/>
    </row>
    <row r="12" spans="2:17" ht="15" customHeight="1">
      <c r="B12" s="32"/>
      <c r="C12" s="81"/>
      <c r="D12" s="32"/>
      <c r="E12" s="78"/>
      <c r="F12" s="78"/>
      <c r="G12" s="58"/>
      <c r="H12" s="5"/>
      <c r="I12" s="5"/>
      <c r="J12" s="79"/>
      <c r="K12" s="58"/>
      <c r="L12" s="5"/>
      <c r="M12" s="5"/>
      <c r="N12" s="5"/>
      <c r="O12" s="5"/>
      <c r="P12" s="5"/>
      <c r="Q12" s="5"/>
    </row>
    <row r="13" spans="2:17" ht="15.75">
      <c r="B13" s="80" t="s">
        <v>190</v>
      </c>
      <c r="C13" s="81"/>
      <c r="D13" s="32"/>
      <c r="E13" s="82"/>
      <c r="F13" s="82"/>
      <c r="G13" s="82"/>
      <c r="H13" s="82"/>
      <c r="I13" s="83"/>
      <c r="J13" s="84"/>
      <c r="K13" s="29"/>
      <c r="L13" s="5"/>
      <c r="M13" s="5"/>
      <c r="N13" s="5"/>
      <c r="O13" s="5"/>
      <c r="P13" s="5"/>
      <c r="Q13" s="5"/>
    </row>
    <row r="14" spans="2:15" s="35" customFormat="1" ht="9.75" customHeight="1">
      <c r="B14" s="80"/>
      <c r="C14" s="83"/>
      <c r="D14" s="83"/>
      <c r="E14" s="85"/>
      <c r="F14" s="85"/>
      <c r="G14" s="85"/>
      <c r="H14" s="85"/>
      <c r="I14" s="85"/>
      <c r="J14" s="85"/>
      <c r="M14" s="36"/>
      <c r="N14" s="37"/>
      <c r="O14" s="37"/>
    </row>
    <row r="15" spans="2:15" s="38" customFormat="1" ht="30" customHeight="1">
      <c r="B15" s="44" t="s">
        <v>160</v>
      </c>
      <c r="C15" s="44" t="s">
        <v>151</v>
      </c>
      <c r="D15" s="44" t="s">
        <v>158</v>
      </c>
      <c r="E15" s="44" t="s">
        <v>152</v>
      </c>
      <c r="F15" s="171" t="s">
        <v>233</v>
      </c>
      <c r="G15" s="168" t="s">
        <v>232</v>
      </c>
      <c r="H15" s="44" t="s">
        <v>231</v>
      </c>
      <c r="M15" s="72"/>
      <c r="N15" s="73"/>
      <c r="O15" s="73"/>
    </row>
    <row r="16" spans="2:15" s="175" customFormat="1" ht="25.5" customHeight="1">
      <c r="B16" s="174" t="s">
        <v>174</v>
      </c>
      <c r="C16" s="177" t="s">
        <v>183</v>
      </c>
      <c r="D16" s="174" t="s">
        <v>159</v>
      </c>
      <c r="E16" s="174" t="s">
        <v>154</v>
      </c>
      <c r="F16" s="193" t="s">
        <v>224</v>
      </c>
      <c r="G16" s="456" t="s">
        <v>225</v>
      </c>
      <c r="H16" s="457"/>
      <c r="I16" s="176"/>
      <c r="J16" s="176"/>
      <c r="M16" s="178"/>
      <c r="N16" s="179"/>
      <c r="O16" s="179"/>
    </row>
    <row r="17" spans="2:15" s="35" customFormat="1" ht="25.5">
      <c r="B17" s="130"/>
      <c r="C17" s="129"/>
      <c r="D17" s="129"/>
      <c r="E17" s="129"/>
      <c r="F17" s="172"/>
      <c r="G17" s="169"/>
      <c r="H17" s="169"/>
      <c r="I17" s="135" t="s">
        <v>205</v>
      </c>
      <c r="J17" s="85"/>
      <c r="M17" s="36"/>
      <c r="N17" s="37"/>
      <c r="O17" s="37"/>
    </row>
    <row r="18" spans="2:15" s="35" customFormat="1" ht="25.5">
      <c r="B18" s="130"/>
      <c r="C18" s="129"/>
      <c r="D18" s="129"/>
      <c r="E18" s="129"/>
      <c r="F18" s="172"/>
      <c r="G18" s="169"/>
      <c r="H18" s="169"/>
      <c r="I18" s="135" t="s">
        <v>205</v>
      </c>
      <c r="J18" s="85"/>
      <c r="M18" s="36"/>
      <c r="N18" s="37"/>
      <c r="O18" s="37"/>
    </row>
    <row r="19" spans="2:15" s="35" customFormat="1" ht="25.5">
      <c r="B19" s="130"/>
      <c r="C19" s="129"/>
      <c r="D19" s="129"/>
      <c r="E19" s="129"/>
      <c r="F19" s="172"/>
      <c r="G19" s="169"/>
      <c r="H19" s="169"/>
      <c r="I19" s="135" t="s">
        <v>205</v>
      </c>
      <c r="J19" s="85"/>
      <c r="M19" s="36"/>
      <c r="N19" s="37"/>
      <c r="O19" s="37"/>
    </row>
    <row r="20" spans="2:15" s="35" customFormat="1" ht="25.5">
      <c r="B20" s="130"/>
      <c r="C20" s="129"/>
      <c r="D20" s="129"/>
      <c r="E20" s="129"/>
      <c r="F20" s="172"/>
      <c r="G20" s="169"/>
      <c r="H20" s="169"/>
      <c r="I20" s="135" t="s">
        <v>205</v>
      </c>
      <c r="J20" s="85"/>
      <c r="M20" s="36"/>
      <c r="N20" s="37"/>
      <c r="O20" s="37"/>
    </row>
    <row r="21" spans="2:15" s="35" customFormat="1" ht="25.5">
      <c r="B21" s="130"/>
      <c r="C21" s="129"/>
      <c r="D21" s="129"/>
      <c r="E21" s="129"/>
      <c r="F21" s="172"/>
      <c r="G21" s="169"/>
      <c r="H21" s="169"/>
      <c r="I21" s="135" t="s">
        <v>205</v>
      </c>
      <c r="J21" s="85"/>
      <c r="M21" s="36"/>
      <c r="N21" s="37"/>
      <c r="O21" s="37"/>
    </row>
    <row r="22" spans="2:15" s="35" customFormat="1" ht="25.5">
      <c r="B22" s="130"/>
      <c r="C22" s="129"/>
      <c r="D22" s="129"/>
      <c r="E22" s="129"/>
      <c r="F22" s="172"/>
      <c r="G22" s="169"/>
      <c r="H22" s="169"/>
      <c r="I22" s="135" t="s">
        <v>205</v>
      </c>
      <c r="J22" s="85"/>
      <c r="M22" s="36"/>
      <c r="N22" s="37"/>
      <c r="O22" s="37"/>
    </row>
    <row r="23" spans="2:15" s="35" customFormat="1" ht="25.5">
      <c r="B23" s="130"/>
      <c r="C23" s="129"/>
      <c r="D23" s="129"/>
      <c r="E23" s="129"/>
      <c r="F23" s="172"/>
      <c r="G23" s="169"/>
      <c r="H23" s="169"/>
      <c r="I23" s="135" t="s">
        <v>205</v>
      </c>
      <c r="J23" s="85"/>
      <c r="M23" s="36"/>
      <c r="N23" s="37"/>
      <c r="O23" s="37"/>
    </row>
    <row r="24" spans="2:15" s="35" customFormat="1" ht="25.5" collapsed="1">
      <c r="B24" s="130"/>
      <c r="C24" s="129"/>
      <c r="D24" s="129"/>
      <c r="E24" s="129"/>
      <c r="F24" s="172"/>
      <c r="G24" s="169"/>
      <c r="H24" s="169"/>
      <c r="I24" s="135" t="s">
        <v>205</v>
      </c>
      <c r="J24" s="85"/>
      <c r="M24" s="36"/>
      <c r="N24" s="37"/>
      <c r="O24" s="37"/>
    </row>
    <row r="25" spans="2:15" s="35" customFormat="1" ht="25.5" customHeight="1" hidden="1" outlineLevel="1">
      <c r="B25" s="130"/>
      <c r="C25" s="129"/>
      <c r="D25" s="129"/>
      <c r="E25" s="129"/>
      <c r="F25" s="172"/>
      <c r="G25" s="169"/>
      <c r="H25" s="169"/>
      <c r="I25" s="135" t="s">
        <v>205</v>
      </c>
      <c r="J25" s="85"/>
      <c r="M25" s="36"/>
      <c r="N25" s="37"/>
      <c r="O25" s="37"/>
    </row>
    <row r="26" spans="2:15" s="35" customFormat="1" ht="25.5" customHeight="1" hidden="1" outlineLevel="1">
      <c r="B26" s="130"/>
      <c r="C26" s="129"/>
      <c r="D26" s="129"/>
      <c r="E26" s="129"/>
      <c r="F26" s="172"/>
      <c r="G26" s="169"/>
      <c r="H26" s="169"/>
      <c r="I26" s="135" t="s">
        <v>205</v>
      </c>
      <c r="J26" s="85"/>
      <c r="M26" s="36"/>
      <c r="N26" s="37"/>
      <c r="O26" s="37"/>
    </row>
    <row r="27" spans="2:15" s="35" customFormat="1" ht="25.5" customHeight="1" hidden="1" outlineLevel="1">
      <c r="B27" s="130"/>
      <c r="C27" s="129"/>
      <c r="D27" s="129"/>
      <c r="E27" s="129"/>
      <c r="F27" s="172"/>
      <c r="G27" s="169"/>
      <c r="H27" s="169"/>
      <c r="I27" s="135" t="s">
        <v>205</v>
      </c>
      <c r="J27" s="85"/>
      <c r="M27" s="36"/>
      <c r="N27" s="37"/>
      <c r="O27" s="37"/>
    </row>
    <row r="28" spans="2:15" s="35" customFormat="1" ht="25.5" customHeight="1" hidden="1" outlineLevel="1">
      <c r="B28" s="130"/>
      <c r="C28" s="129"/>
      <c r="D28" s="129"/>
      <c r="E28" s="129"/>
      <c r="F28" s="172"/>
      <c r="G28" s="169"/>
      <c r="H28" s="169"/>
      <c r="I28" s="135" t="s">
        <v>205</v>
      </c>
      <c r="J28" s="85"/>
      <c r="M28" s="36"/>
      <c r="N28" s="37"/>
      <c r="O28" s="37"/>
    </row>
    <row r="29" spans="2:15" s="35" customFormat="1" ht="25.5" customHeight="1" hidden="1" outlineLevel="1">
      <c r="B29" s="130"/>
      <c r="C29" s="129"/>
      <c r="D29" s="129"/>
      <c r="E29" s="129"/>
      <c r="F29" s="172"/>
      <c r="G29" s="169"/>
      <c r="H29" s="169"/>
      <c r="I29" s="135" t="s">
        <v>205</v>
      </c>
      <c r="J29" s="85"/>
      <c r="M29" s="36"/>
      <c r="N29" s="37"/>
      <c r="O29" s="37"/>
    </row>
    <row r="30" spans="2:15" s="35" customFormat="1" ht="25.5" customHeight="1" hidden="1" outlineLevel="1">
      <c r="B30" s="130"/>
      <c r="C30" s="129"/>
      <c r="D30" s="129"/>
      <c r="E30" s="129"/>
      <c r="F30" s="172"/>
      <c r="G30" s="169"/>
      <c r="H30" s="169"/>
      <c r="I30" s="135" t="s">
        <v>205</v>
      </c>
      <c r="J30" s="85"/>
      <c r="M30" s="36"/>
      <c r="N30" s="37"/>
      <c r="O30" s="37"/>
    </row>
    <row r="31" spans="2:15" s="35" customFormat="1" ht="25.5" customHeight="1" hidden="1" outlineLevel="1">
      <c r="B31" s="130"/>
      <c r="C31" s="129"/>
      <c r="D31" s="129"/>
      <c r="E31" s="129"/>
      <c r="F31" s="172"/>
      <c r="G31" s="169"/>
      <c r="H31" s="169"/>
      <c r="I31" s="135" t="s">
        <v>205</v>
      </c>
      <c r="J31" s="85"/>
      <c r="M31" s="36"/>
      <c r="N31" s="37"/>
      <c r="O31" s="37"/>
    </row>
    <row r="32" spans="2:15" s="35" customFormat="1" ht="25.5" customHeight="1" hidden="1" outlineLevel="1">
      <c r="B32" s="130"/>
      <c r="C32" s="129"/>
      <c r="D32" s="129"/>
      <c r="E32" s="129"/>
      <c r="F32" s="172"/>
      <c r="G32" s="169"/>
      <c r="H32" s="169"/>
      <c r="I32" s="135" t="s">
        <v>205</v>
      </c>
      <c r="J32" s="85"/>
      <c r="M32" s="36"/>
      <c r="N32" s="37"/>
      <c r="O32" s="37"/>
    </row>
    <row r="33" spans="2:15" s="35" customFormat="1" ht="25.5" customHeight="1" hidden="1" outlineLevel="1">
      <c r="B33" s="130"/>
      <c r="C33" s="129"/>
      <c r="D33" s="129"/>
      <c r="E33" s="129"/>
      <c r="F33" s="172"/>
      <c r="G33" s="169"/>
      <c r="H33" s="169"/>
      <c r="I33" s="135" t="s">
        <v>205</v>
      </c>
      <c r="J33" s="85"/>
      <c r="M33" s="36"/>
      <c r="N33" s="37"/>
      <c r="O33" s="37"/>
    </row>
    <row r="34" spans="2:15" s="35" customFormat="1" ht="25.5" customHeight="1" hidden="1" outlineLevel="1">
      <c r="B34" s="130"/>
      <c r="C34" s="129"/>
      <c r="D34" s="129"/>
      <c r="E34" s="129"/>
      <c r="F34" s="172"/>
      <c r="G34" s="169"/>
      <c r="H34" s="169"/>
      <c r="I34" s="135" t="s">
        <v>205</v>
      </c>
      <c r="J34" s="85"/>
      <c r="M34" s="36"/>
      <c r="N34" s="37"/>
      <c r="O34" s="37"/>
    </row>
    <row r="35" spans="2:15" s="35" customFormat="1" ht="25.5" collapsed="1">
      <c r="B35" s="130"/>
      <c r="C35" s="129"/>
      <c r="D35" s="129"/>
      <c r="E35" s="129"/>
      <c r="F35" s="172"/>
      <c r="G35" s="169"/>
      <c r="H35" s="169"/>
      <c r="I35" s="135" t="s">
        <v>205</v>
      </c>
      <c r="J35" s="85"/>
      <c r="M35" s="36"/>
      <c r="N35" s="37"/>
      <c r="O35" s="37"/>
    </row>
    <row r="36" spans="2:15" s="35" customFormat="1" ht="25.5" customHeight="1" hidden="1" outlineLevel="1">
      <c r="B36" s="130"/>
      <c r="C36" s="129"/>
      <c r="D36" s="129"/>
      <c r="E36" s="129"/>
      <c r="F36" s="172"/>
      <c r="G36" s="169"/>
      <c r="H36" s="169"/>
      <c r="I36" s="135" t="s">
        <v>205</v>
      </c>
      <c r="J36" s="85"/>
      <c r="M36" s="36"/>
      <c r="N36" s="37"/>
      <c r="O36" s="37"/>
    </row>
    <row r="37" spans="2:15" s="35" customFormat="1" ht="25.5" customHeight="1" hidden="1" outlineLevel="1">
      <c r="B37" s="130"/>
      <c r="C37" s="129"/>
      <c r="D37" s="129"/>
      <c r="E37" s="129"/>
      <c r="F37" s="172"/>
      <c r="G37" s="169"/>
      <c r="H37" s="169"/>
      <c r="I37" s="135" t="s">
        <v>205</v>
      </c>
      <c r="J37" s="85"/>
      <c r="M37" s="36"/>
      <c r="N37" s="37"/>
      <c r="O37" s="37"/>
    </row>
    <row r="38" spans="2:15" s="35" customFormat="1" ht="25.5" customHeight="1" hidden="1" outlineLevel="1">
      <c r="B38" s="130"/>
      <c r="C38" s="129"/>
      <c r="D38" s="129"/>
      <c r="E38" s="129"/>
      <c r="F38" s="172"/>
      <c r="G38" s="169"/>
      <c r="H38" s="169"/>
      <c r="I38" s="135" t="s">
        <v>205</v>
      </c>
      <c r="J38" s="85"/>
      <c r="M38" s="36"/>
      <c r="N38" s="37"/>
      <c r="O38" s="37"/>
    </row>
    <row r="39" spans="2:15" s="35" customFormat="1" ht="25.5" customHeight="1" hidden="1" outlineLevel="1">
      <c r="B39" s="130"/>
      <c r="C39" s="129"/>
      <c r="D39" s="129"/>
      <c r="E39" s="129"/>
      <c r="F39" s="172"/>
      <c r="G39" s="169"/>
      <c r="H39" s="169"/>
      <c r="I39" s="135" t="s">
        <v>205</v>
      </c>
      <c r="J39" s="85"/>
      <c r="M39" s="36"/>
      <c r="N39" s="37"/>
      <c r="O39" s="37"/>
    </row>
    <row r="40" spans="2:15" s="35" customFormat="1" ht="25.5" customHeight="1" hidden="1" outlineLevel="1">
      <c r="B40" s="130"/>
      <c r="C40" s="129"/>
      <c r="D40" s="129"/>
      <c r="E40" s="129"/>
      <c r="F40" s="172"/>
      <c r="G40" s="169"/>
      <c r="H40" s="169"/>
      <c r="I40" s="135" t="s">
        <v>205</v>
      </c>
      <c r="J40" s="85"/>
      <c r="M40" s="36"/>
      <c r="N40" s="37"/>
      <c r="O40" s="37"/>
    </row>
    <row r="41" spans="2:15" s="35" customFormat="1" ht="25.5" customHeight="1" hidden="1" outlineLevel="1">
      <c r="B41" s="130"/>
      <c r="C41" s="129"/>
      <c r="D41" s="129"/>
      <c r="E41" s="129"/>
      <c r="F41" s="172"/>
      <c r="G41" s="169"/>
      <c r="H41" s="169"/>
      <c r="I41" s="135" t="s">
        <v>205</v>
      </c>
      <c r="J41" s="85"/>
      <c r="M41" s="36"/>
      <c r="N41" s="37"/>
      <c r="O41" s="37"/>
    </row>
    <row r="42" spans="2:15" s="35" customFormat="1" ht="25.5" customHeight="1" hidden="1" outlineLevel="1">
      <c r="B42" s="130"/>
      <c r="C42" s="129"/>
      <c r="D42" s="129"/>
      <c r="E42" s="129"/>
      <c r="F42" s="172"/>
      <c r="G42" s="169"/>
      <c r="H42" s="169"/>
      <c r="I42" s="135" t="s">
        <v>205</v>
      </c>
      <c r="J42" s="85"/>
      <c r="M42" s="36"/>
      <c r="N42" s="37"/>
      <c r="O42" s="37"/>
    </row>
    <row r="43" spans="2:15" s="35" customFormat="1" ht="25.5" customHeight="1" hidden="1" outlineLevel="1">
      <c r="B43" s="130"/>
      <c r="C43" s="129"/>
      <c r="D43" s="129"/>
      <c r="E43" s="129"/>
      <c r="F43" s="172"/>
      <c r="G43" s="169"/>
      <c r="H43" s="169"/>
      <c r="I43" s="135" t="s">
        <v>205</v>
      </c>
      <c r="J43" s="85"/>
      <c r="M43" s="36"/>
      <c r="N43" s="37"/>
      <c r="O43" s="37"/>
    </row>
    <row r="44" spans="2:15" s="35" customFormat="1" ht="25.5" customHeight="1" hidden="1" outlineLevel="1">
      <c r="B44" s="130"/>
      <c r="C44" s="129"/>
      <c r="D44" s="129"/>
      <c r="E44" s="129"/>
      <c r="F44" s="172"/>
      <c r="G44" s="169"/>
      <c r="H44" s="169"/>
      <c r="I44" s="135" t="s">
        <v>205</v>
      </c>
      <c r="J44" s="85"/>
      <c r="M44" s="36"/>
      <c r="N44" s="37"/>
      <c r="O44" s="37"/>
    </row>
    <row r="45" spans="2:15" s="35" customFormat="1" ht="25.5" customHeight="1" hidden="1" outlineLevel="1">
      <c r="B45" s="130"/>
      <c r="C45" s="129"/>
      <c r="D45" s="129"/>
      <c r="E45" s="129"/>
      <c r="F45" s="172"/>
      <c r="G45" s="169"/>
      <c r="H45" s="169"/>
      <c r="I45" s="135" t="s">
        <v>205</v>
      </c>
      <c r="J45" s="85"/>
      <c r="M45" s="36"/>
      <c r="N45" s="37"/>
      <c r="O45" s="37"/>
    </row>
    <row r="46" spans="2:15" s="35" customFormat="1" ht="25.5" collapsed="1">
      <c r="B46" s="130"/>
      <c r="C46" s="129"/>
      <c r="D46" s="129"/>
      <c r="E46" s="129"/>
      <c r="F46" s="172"/>
      <c r="G46" s="169"/>
      <c r="H46" s="169"/>
      <c r="I46" s="135" t="s">
        <v>205</v>
      </c>
      <c r="J46" s="85"/>
      <c r="M46" s="36"/>
      <c r="N46" s="37"/>
      <c r="O46" s="37"/>
    </row>
    <row r="47" spans="2:15" s="35" customFormat="1" ht="24.75" customHeight="1" hidden="1" outlineLevel="1">
      <c r="B47" s="130"/>
      <c r="C47" s="129"/>
      <c r="D47" s="129"/>
      <c r="E47" s="129"/>
      <c r="F47" s="172"/>
      <c r="G47" s="169"/>
      <c r="H47" s="169"/>
      <c r="I47" s="135" t="s">
        <v>205</v>
      </c>
      <c r="J47" s="85"/>
      <c r="M47" s="36"/>
      <c r="N47" s="37"/>
      <c r="O47" s="37"/>
    </row>
    <row r="48" spans="2:15" s="35" customFormat="1" ht="24.75" customHeight="1" hidden="1" outlineLevel="1">
      <c r="B48" s="130"/>
      <c r="C48" s="129"/>
      <c r="D48" s="129"/>
      <c r="E48" s="129"/>
      <c r="F48" s="172"/>
      <c r="G48" s="169"/>
      <c r="H48" s="169"/>
      <c r="I48" s="135" t="s">
        <v>205</v>
      </c>
      <c r="J48" s="85"/>
      <c r="M48" s="36"/>
      <c r="N48" s="37"/>
      <c r="O48" s="37"/>
    </row>
    <row r="49" spans="2:15" s="35" customFormat="1" ht="24.75" customHeight="1" hidden="1" outlineLevel="1">
      <c r="B49" s="130"/>
      <c r="C49" s="129"/>
      <c r="D49" s="129"/>
      <c r="E49" s="129"/>
      <c r="F49" s="172"/>
      <c r="G49" s="169"/>
      <c r="H49" s="169"/>
      <c r="I49" s="135" t="s">
        <v>205</v>
      </c>
      <c r="J49" s="85"/>
      <c r="M49" s="36"/>
      <c r="N49" s="37"/>
      <c r="O49" s="37"/>
    </row>
    <row r="50" spans="2:15" s="35" customFormat="1" ht="24.75" customHeight="1" hidden="1" outlineLevel="1">
      <c r="B50" s="130"/>
      <c r="C50" s="129"/>
      <c r="D50" s="129"/>
      <c r="E50" s="129"/>
      <c r="F50" s="172"/>
      <c r="G50" s="169"/>
      <c r="H50" s="169"/>
      <c r="I50" s="135" t="s">
        <v>205</v>
      </c>
      <c r="J50" s="85"/>
      <c r="M50" s="36"/>
      <c r="N50" s="37"/>
      <c r="O50" s="37"/>
    </row>
    <row r="51" spans="2:15" s="35" customFormat="1" ht="24.75" customHeight="1" hidden="1" outlineLevel="1">
      <c r="B51" s="130"/>
      <c r="C51" s="129"/>
      <c r="D51" s="129"/>
      <c r="E51" s="129"/>
      <c r="F51" s="172"/>
      <c r="G51" s="169"/>
      <c r="H51" s="169"/>
      <c r="I51" s="135" t="s">
        <v>205</v>
      </c>
      <c r="J51" s="85"/>
      <c r="M51" s="36"/>
      <c r="N51" s="37"/>
      <c r="O51" s="37"/>
    </row>
    <row r="52" spans="2:15" s="35" customFormat="1" ht="24.75" customHeight="1" hidden="1" outlineLevel="1">
      <c r="B52" s="130"/>
      <c r="C52" s="129"/>
      <c r="D52" s="129"/>
      <c r="E52" s="129"/>
      <c r="F52" s="172"/>
      <c r="G52" s="169"/>
      <c r="H52" s="169"/>
      <c r="I52" s="135" t="s">
        <v>205</v>
      </c>
      <c r="J52" s="85"/>
      <c r="M52" s="36"/>
      <c r="N52" s="37"/>
      <c r="O52" s="37"/>
    </row>
    <row r="53" spans="2:15" s="35" customFormat="1" ht="24.75" customHeight="1" hidden="1" outlineLevel="1">
      <c r="B53" s="130"/>
      <c r="C53" s="129"/>
      <c r="D53" s="129"/>
      <c r="E53" s="129"/>
      <c r="F53" s="172"/>
      <c r="G53" s="169"/>
      <c r="H53" s="169"/>
      <c r="I53" s="135" t="s">
        <v>205</v>
      </c>
      <c r="J53" s="85"/>
      <c r="M53" s="36"/>
      <c r="N53" s="37"/>
      <c r="O53" s="37"/>
    </row>
    <row r="54" spans="2:15" s="35" customFormat="1" ht="24.75" customHeight="1" hidden="1" outlineLevel="1">
      <c r="B54" s="130"/>
      <c r="C54" s="129"/>
      <c r="D54" s="129"/>
      <c r="E54" s="129"/>
      <c r="F54" s="172"/>
      <c r="G54" s="169"/>
      <c r="H54" s="169"/>
      <c r="I54" s="135" t="s">
        <v>205</v>
      </c>
      <c r="J54" s="85"/>
      <c r="M54" s="36"/>
      <c r="N54" s="37"/>
      <c r="O54" s="37"/>
    </row>
    <row r="55" spans="2:15" s="35" customFormat="1" ht="24.75" customHeight="1" hidden="1" outlineLevel="1">
      <c r="B55" s="130"/>
      <c r="C55" s="129"/>
      <c r="D55" s="129"/>
      <c r="E55" s="129"/>
      <c r="F55" s="172"/>
      <c r="G55" s="169"/>
      <c r="H55" s="169"/>
      <c r="I55" s="135" t="s">
        <v>205</v>
      </c>
      <c r="J55" s="85"/>
      <c r="M55" s="36"/>
      <c r="N55" s="37"/>
      <c r="O55" s="37"/>
    </row>
    <row r="56" spans="2:15" s="35" customFormat="1" ht="24.75" customHeight="1" hidden="1" outlineLevel="1">
      <c r="B56" s="130"/>
      <c r="C56" s="129"/>
      <c r="D56" s="129"/>
      <c r="E56" s="129"/>
      <c r="F56" s="172"/>
      <c r="G56" s="169"/>
      <c r="H56" s="169"/>
      <c r="I56" s="135" t="s">
        <v>205</v>
      </c>
      <c r="J56" s="85"/>
      <c r="M56" s="36"/>
      <c r="N56" s="37"/>
      <c r="O56" s="37"/>
    </row>
    <row r="57" spans="2:15" ht="24.75" customHeight="1">
      <c r="B57" s="86"/>
      <c r="C57" s="86"/>
      <c r="D57" s="86"/>
      <c r="E57" s="46"/>
      <c r="F57" s="173">
        <f>SUM(F17:F56)</f>
        <v>0</v>
      </c>
      <c r="G57" s="107">
        <f>SUM(G17:G56)</f>
        <v>0</v>
      </c>
      <c r="H57" s="106">
        <f>SUM(H17:H56)</f>
        <v>0</v>
      </c>
      <c r="I57" s="135" t="s">
        <v>205</v>
      </c>
      <c r="J57" s="38"/>
      <c r="M57" s="33"/>
      <c r="N57" s="29"/>
      <c r="O57" s="29"/>
    </row>
    <row r="58" spans="2:9" ht="24.75" customHeight="1" hidden="1">
      <c r="B58" s="46"/>
      <c r="C58" s="47"/>
      <c r="D58" s="162">
        <f>SUM(F57:H57)</f>
        <v>0</v>
      </c>
      <c r="F58" s="98"/>
      <c r="G58" s="98"/>
      <c r="H58" s="38"/>
      <c r="I58" s="38"/>
    </row>
    <row r="59" spans="2:9" ht="14.25" customHeight="1">
      <c r="B59" s="45" t="s">
        <v>216</v>
      </c>
      <c r="C59" s="38"/>
      <c r="D59" s="38"/>
      <c r="E59" s="38"/>
      <c r="F59" s="38"/>
      <c r="G59" s="38"/>
      <c r="H59" s="38"/>
      <c r="I59" s="38"/>
    </row>
    <row r="60" spans="2:7" ht="15">
      <c r="B60" s="163" t="s">
        <v>217</v>
      </c>
      <c r="C60" s="38"/>
      <c r="D60" s="38"/>
      <c r="G60" s="38"/>
    </row>
    <row r="61" spans="2:7" ht="27" customHeight="1">
      <c r="B61" s="164" t="str">
        <f>IF(F57+G57+H57&lt;=50000,"Montant total des dépenses éligibles inférieur à 50 000€ - ce tableau ne doit pas être rempli",IF(F57+G57+H57,"Montant total des dépenses éligibles supérieur à 50 000€ - ce tableau doit être rempli"))</f>
        <v>Montant total des dépenses éligibles inférieur à 50 000€ - ce tableau ne doit pas être rempli</v>
      </c>
      <c r="G61" s="38"/>
    </row>
    <row r="62" spans="2:7" ht="30" customHeight="1">
      <c r="B62" s="44" t="s">
        <v>218</v>
      </c>
      <c r="C62" s="44" t="s">
        <v>152</v>
      </c>
      <c r="D62" s="44" t="s">
        <v>234</v>
      </c>
      <c r="G62" s="38"/>
    </row>
    <row r="63" spans="2:7" s="175" customFormat="1" ht="24.75" customHeight="1">
      <c r="B63" s="174" t="s">
        <v>219</v>
      </c>
      <c r="C63" s="174" t="s">
        <v>220</v>
      </c>
      <c r="D63" s="174" t="s">
        <v>221</v>
      </c>
      <c r="G63" s="176"/>
    </row>
    <row r="64" spans="2:7" ht="25.5">
      <c r="B64" s="129"/>
      <c r="C64" s="129"/>
      <c r="D64" s="108"/>
      <c r="E64" s="135" t="s">
        <v>205</v>
      </c>
      <c r="G64" s="38"/>
    </row>
    <row r="65" spans="2:7" ht="25.5">
      <c r="B65" s="129"/>
      <c r="C65" s="129"/>
      <c r="D65" s="108"/>
      <c r="E65" s="135" t="s">
        <v>205</v>
      </c>
      <c r="G65" s="38"/>
    </row>
    <row r="66" spans="2:7" ht="25.5">
      <c r="B66" s="129"/>
      <c r="C66" s="129"/>
      <c r="D66" s="108"/>
      <c r="E66" s="135" t="s">
        <v>205</v>
      </c>
      <c r="G66" s="38"/>
    </row>
    <row r="67" spans="2:7" ht="25.5">
      <c r="B67" s="129"/>
      <c r="C67" s="129"/>
      <c r="D67" s="108"/>
      <c r="E67" s="135" t="s">
        <v>205</v>
      </c>
      <c r="G67" s="38"/>
    </row>
    <row r="68" spans="2:7" ht="25.5">
      <c r="B68" s="129"/>
      <c r="C68" s="129"/>
      <c r="D68" s="108"/>
      <c r="E68" s="135" t="s">
        <v>205</v>
      </c>
      <c r="G68" s="38"/>
    </row>
    <row r="69" spans="2:7" ht="25.5">
      <c r="B69" s="129"/>
      <c r="C69" s="129"/>
      <c r="D69" s="108"/>
      <c r="E69" s="135" t="s">
        <v>205</v>
      </c>
      <c r="G69" s="38"/>
    </row>
    <row r="70" spans="2:7" ht="25.5">
      <c r="B70" s="129"/>
      <c r="C70" s="129"/>
      <c r="D70" s="108"/>
      <c r="E70" s="135" t="s">
        <v>205</v>
      </c>
      <c r="G70" s="38"/>
    </row>
    <row r="71" spans="2:7" ht="25.5">
      <c r="B71" s="129"/>
      <c r="C71" s="129"/>
      <c r="D71" s="108"/>
      <c r="E71" s="135" t="s">
        <v>205</v>
      </c>
      <c r="G71" s="38"/>
    </row>
    <row r="72" spans="2:7" ht="25.5">
      <c r="B72" s="129"/>
      <c r="C72" s="129"/>
      <c r="D72" s="108"/>
      <c r="E72" s="135" t="s">
        <v>205</v>
      </c>
      <c r="G72" s="38"/>
    </row>
    <row r="73" spans="2:5" s="38" customFormat="1" ht="25.5">
      <c r="B73" s="129"/>
      <c r="C73" s="129"/>
      <c r="D73" s="108"/>
      <c r="E73" s="135" t="s">
        <v>205</v>
      </c>
    </row>
    <row r="74" spans="2:5" s="38" customFormat="1" ht="25.5" outlineLevel="1">
      <c r="B74" s="129"/>
      <c r="C74" s="129"/>
      <c r="D74" s="108"/>
      <c r="E74" s="135" t="s">
        <v>205</v>
      </c>
    </row>
    <row r="75" spans="2:7" ht="25.5" outlineLevel="1">
      <c r="B75" s="129"/>
      <c r="C75" s="129"/>
      <c r="D75" s="108"/>
      <c r="E75" s="135" t="s">
        <v>205</v>
      </c>
      <c r="G75" s="38"/>
    </row>
    <row r="76" spans="2:7" ht="25.5" outlineLevel="1">
      <c r="B76" s="129"/>
      <c r="C76" s="129"/>
      <c r="D76" s="108"/>
      <c r="E76" s="135" t="s">
        <v>205</v>
      </c>
      <c r="G76" s="38"/>
    </row>
    <row r="77" spans="2:7" ht="25.5" outlineLevel="1">
      <c r="B77" s="129"/>
      <c r="C77" s="129"/>
      <c r="D77" s="108"/>
      <c r="E77" s="135" t="s">
        <v>205</v>
      </c>
      <c r="G77" s="38"/>
    </row>
    <row r="78" spans="2:7" ht="25.5" outlineLevel="1">
      <c r="B78" s="129"/>
      <c r="C78" s="129"/>
      <c r="D78" s="108"/>
      <c r="E78" s="135" t="s">
        <v>205</v>
      </c>
      <c r="G78" s="38"/>
    </row>
    <row r="79" spans="2:7" ht="25.5" outlineLevel="1">
      <c r="B79" s="129"/>
      <c r="C79" s="129"/>
      <c r="D79" s="108"/>
      <c r="E79" s="135" t="s">
        <v>205</v>
      </c>
      <c r="G79" s="38"/>
    </row>
    <row r="80" spans="2:7" ht="25.5" outlineLevel="1">
      <c r="B80" s="129"/>
      <c r="C80" s="129"/>
      <c r="D80" s="108"/>
      <c r="E80" s="135" t="s">
        <v>205</v>
      </c>
      <c r="G80" s="38"/>
    </row>
    <row r="81" spans="2:7" ht="25.5" outlineLevel="1">
      <c r="B81" s="129"/>
      <c r="C81" s="129"/>
      <c r="D81" s="108"/>
      <c r="E81" s="135" t="s">
        <v>205</v>
      </c>
      <c r="G81" s="38"/>
    </row>
    <row r="82" spans="2:5" s="38" customFormat="1" ht="25.5" outlineLevel="1">
      <c r="B82" s="129"/>
      <c r="C82" s="129"/>
      <c r="D82" s="108"/>
      <c r="E82" s="135" t="s">
        <v>205</v>
      </c>
    </row>
    <row r="83" spans="2:5" s="38" customFormat="1" ht="25.5" outlineLevel="1">
      <c r="B83" s="129"/>
      <c r="C83" s="129"/>
      <c r="D83" s="108"/>
      <c r="E83" s="135" t="s">
        <v>205</v>
      </c>
    </row>
    <row r="84" spans="3:4" ht="24.75" customHeight="1">
      <c r="C84" s="165"/>
      <c r="D84" s="87">
        <f>SUM(D64:D83)</f>
        <v>0</v>
      </c>
    </row>
    <row r="85" spans="2:9" ht="14.25" customHeight="1">
      <c r="B85" s="45" t="s">
        <v>222</v>
      </c>
      <c r="C85" s="38"/>
      <c r="D85" s="38"/>
      <c r="E85" s="38"/>
      <c r="F85" s="38"/>
      <c r="G85" s="38"/>
      <c r="H85" s="38"/>
      <c r="I85" s="38"/>
    </row>
    <row r="86" spans="2:4" ht="15">
      <c r="B86" s="163" t="s">
        <v>223</v>
      </c>
      <c r="C86" s="38"/>
      <c r="D86" s="38"/>
    </row>
    <row r="87" ht="24.75" customHeight="1">
      <c r="B87" s="164" t="str">
        <f>IF(F57+G57+H57&lt;=1000000,"Montant total des dépenses éligibles inférieur à 1 000 000€ - ce tableau ne doit pas être rempli",IF(F57+G57+H57&gt;1000000,"Montant total des dépenses éligibles supérieur à 1 000 000€ - ce tableau doit être rempli"))</f>
        <v>Montant total des dépenses éligibles inférieur à 1 000 000€ - ce tableau ne doit pas être rempli</v>
      </c>
    </row>
    <row r="88" spans="2:4" ht="30" customHeight="1">
      <c r="B88" s="44" t="s">
        <v>218</v>
      </c>
      <c r="C88" s="44" t="s">
        <v>152</v>
      </c>
      <c r="D88" s="44" t="s">
        <v>234</v>
      </c>
    </row>
    <row r="89" spans="2:4" s="175" customFormat="1" ht="24.75" customHeight="1">
      <c r="B89" s="174" t="s">
        <v>219</v>
      </c>
      <c r="C89" s="174" t="s">
        <v>220</v>
      </c>
      <c r="D89" s="174" t="s">
        <v>221</v>
      </c>
    </row>
    <row r="90" spans="2:5" ht="25.5">
      <c r="B90" s="129"/>
      <c r="C90" s="129"/>
      <c r="D90" s="108"/>
      <c r="E90" s="135" t="s">
        <v>205</v>
      </c>
    </row>
    <row r="91" spans="2:5" ht="25.5">
      <c r="B91" s="129"/>
      <c r="C91" s="129"/>
      <c r="D91" s="108"/>
      <c r="E91" s="135" t="s">
        <v>205</v>
      </c>
    </row>
    <row r="92" spans="2:5" ht="25.5">
      <c r="B92" s="129"/>
      <c r="C92" s="129"/>
      <c r="D92" s="108"/>
      <c r="E92" s="135" t="s">
        <v>205</v>
      </c>
    </row>
    <row r="93" spans="2:5" s="38" customFormat="1" ht="25.5">
      <c r="B93" s="129"/>
      <c r="C93" s="129"/>
      <c r="D93" s="108"/>
      <c r="E93" s="135" t="s">
        <v>205</v>
      </c>
    </row>
    <row r="94" spans="2:5" ht="25.5">
      <c r="B94" s="129"/>
      <c r="C94" s="129"/>
      <c r="D94" s="108"/>
      <c r="E94" s="135" t="s">
        <v>205</v>
      </c>
    </row>
    <row r="95" spans="2:5" ht="25.5">
      <c r="B95" s="129"/>
      <c r="C95" s="129"/>
      <c r="D95" s="108"/>
      <c r="E95" s="135" t="s">
        <v>205</v>
      </c>
    </row>
    <row r="96" spans="2:5" ht="25.5">
      <c r="B96" s="129"/>
      <c r="C96" s="129"/>
      <c r="D96" s="108"/>
      <c r="E96" s="135" t="s">
        <v>205</v>
      </c>
    </row>
    <row r="97" spans="2:5" s="38" customFormat="1" ht="25.5">
      <c r="B97" s="129"/>
      <c r="C97" s="129"/>
      <c r="D97" s="108"/>
      <c r="E97" s="135" t="s">
        <v>205</v>
      </c>
    </row>
    <row r="98" spans="2:5" ht="25.5">
      <c r="B98" s="129"/>
      <c r="C98" s="129"/>
      <c r="D98" s="108"/>
      <c r="E98" s="135" t="s">
        <v>205</v>
      </c>
    </row>
    <row r="99" spans="2:5" ht="25.5">
      <c r="B99" s="129"/>
      <c r="C99" s="129"/>
      <c r="D99" s="108"/>
      <c r="E99" s="135" t="s">
        <v>205</v>
      </c>
    </row>
    <row r="100" spans="2:5" ht="25.5" outlineLevel="1">
      <c r="B100" s="129"/>
      <c r="C100" s="129"/>
      <c r="D100" s="108"/>
      <c r="E100" s="135" t="s">
        <v>205</v>
      </c>
    </row>
    <row r="101" spans="2:5" s="38" customFormat="1" ht="25.5" outlineLevel="1">
      <c r="B101" s="129"/>
      <c r="C101" s="129"/>
      <c r="D101" s="108"/>
      <c r="E101" s="135" t="s">
        <v>205</v>
      </c>
    </row>
    <row r="102" spans="2:5" ht="25.5" outlineLevel="1">
      <c r="B102" s="129"/>
      <c r="C102" s="129"/>
      <c r="D102" s="108"/>
      <c r="E102" s="135" t="s">
        <v>205</v>
      </c>
    </row>
    <row r="103" spans="2:5" ht="25.5" outlineLevel="1">
      <c r="B103" s="129"/>
      <c r="C103" s="129"/>
      <c r="D103" s="108"/>
      <c r="E103" s="135" t="s">
        <v>205</v>
      </c>
    </row>
    <row r="104" spans="2:5" ht="25.5" outlineLevel="1">
      <c r="B104" s="129"/>
      <c r="C104" s="129"/>
      <c r="D104" s="108"/>
      <c r="E104" s="135" t="s">
        <v>205</v>
      </c>
    </row>
    <row r="105" spans="2:5" s="38" customFormat="1" ht="25.5" outlineLevel="1">
      <c r="B105" s="129"/>
      <c r="C105" s="129"/>
      <c r="D105" s="108"/>
      <c r="E105" s="135" t="s">
        <v>205</v>
      </c>
    </row>
    <row r="106" spans="2:5" ht="25.5" outlineLevel="1">
      <c r="B106" s="129"/>
      <c r="C106" s="129"/>
      <c r="D106" s="108"/>
      <c r="E106" s="135" t="s">
        <v>205</v>
      </c>
    </row>
    <row r="107" spans="2:5" ht="25.5" outlineLevel="1">
      <c r="B107" s="129"/>
      <c r="C107" s="129"/>
      <c r="D107" s="108"/>
      <c r="E107" s="135" t="s">
        <v>205</v>
      </c>
    </row>
    <row r="108" spans="2:5" ht="25.5" outlineLevel="1">
      <c r="B108" s="129"/>
      <c r="C108" s="129"/>
      <c r="D108" s="108"/>
      <c r="E108" s="135" t="s">
        <v>205</v>
      </c>
    </row>
    <row r="109" spans="2:5" s="38" customFormat="1" ht="25.5" outlineLevel="1">
      <c r="B109" s="129"/>
      <c r="C109" s="129"/>
      <c r="D109" s="108"/>
      <c r="E109" s="135" t="s">
        <v>205</v>
      </c>
    </row>
    <row r="110" spans="3:4" ht="24.75" customHeight="1">
      <c r="C110" s="165"/>
      <c r="D110" s="87">
        <f>SUM(D90:D109)</f>
        <v>0</v>
      </c>
    </row>
    <row r="111" ht="35.25" customHeight="1" thickBot="1"/>
    <row r="112" spans="4:7" ht="29.25" customHeight="1" thickBot="1">
      <c r="D112" s="463" t="s">
        <v>182</v>
      </c>
      <c r="E112" s="464"/>
      <c r="F112" s="77">
        <f>SUM(F57:H57)-D84-D110</f>
        <v>0</v>
      </c>
      <c r="G112" s="170"/>
    </row>
    <row r="113" ht="24.75" customHeight="1"/>
  </sheetData>
  <sheetProtection password="C47B" sheet="1" objects="1" scenarios="1"/>
  <mergeCells count="7">
    <mergeCell ref="D112:E112"/>
    <mergeCell ref="C8:E8"/>
    <mergeCell ref="C11:E11"/>
    <mergeCell ref="G16:H16"/>
    <mergeCell ref="B7:E7"/>
    <mergeCell ref="B10:E10"/>
    <mergeCell ref="B3:F3"/>
  </mergeCells>
  <conditionalFormatting sqref="G17:G56">
    <cfRule type="expression" priority="1" dxfId="8" stopIfTrue="1">
      <formula>ISBLANK(F17)</formula>
    </cfRule>
  </conditionalFormatting>
  <conditionalFormatting sqref="F17:F56">
    <cfRule type="expression" priority="2" dxfId="8" stopIfTrue="1">
      <formula>ISBLANK(G17)</formula>
    </cfRule>
  </conditionalFormatting>
  <conditionalFormatting sqref="H17:H56">
    <cfRule type="expression" priority="3" dxfId="8" stopIfTrue="1">
      <formula>ISBLANK(F17)</formula>
    </cfRule>
  </conditionalFormatting>
  <conditionalFormatting sqref="D100:D109">
    <cfRule type="expression" priority="4" dxfId="8" stopIfTrue="1">
      <formula>$D$58&gt;1000000</formula>
    </cfRule>
  </conditionalFormatting>
  <conditionalFormatting sqref="D74:D83">
    <cfRule type="expression" priority="5" dxfId="8" stopIfTrue="1">
      <formula>$D$58&gt;50000</formula>
    </cfRule>
  </conditionalFormatting>
  <conditionalFormatting sqref="D64:D73">
    <cfRule type="expression" priority="6" dxfId="8" stopIfTrue="1">
      <formula>SUM($F$57:$H$57)&gt;50000</formula>
    </cfRule>
  </conditionalFormatting>
  <conditionalFormatting sqref="D90:D99">
    <cfRule type="expression" priority="7" dxfId="8" stopIfTrue="1">
      <formula>SUM($F$57:$H$57)&gt;1000000</formula>
    </cfRule>
  </conditionalFormatting>
  <dataValidations count="8">
    <dataValidation type="decimal" operator="greaterThanOrEqual" allowBlank="1" showInputMessage="1" showErrorMessage="1" error="Pour une seule dépense, ne renseigner que le montant HT ou le montant présenté si la TVA est récupérée (totalement ou partiellement)" sqref="G17:G56">
      <formula1>ISBLANK(F17)</formula1>
    </dataValidation>
    <dataValidation type="custom" operator="greaterThanOrEqual" allowBlank="1" showInputMessage="1" showErrorMessage="1" error="Pour une seule dépense, ne renseigner que le montant HT ou le montant présenté si la TVA est récupérée (totalement ou partiellement)" sqref="F18:F56">
      <formula1>ISBLANK(G18)</formula1>
    </dataValidation>
    <dataValidation type="decimal" operator="greaterThanOrEqual" allowBlank="1" showInputMessage="1" showErrorMessage="1" error="Pour une seule dépense, ne renseigner que le montant HT ou le montant présenté si la TVA est récupérée (totalement ou partiellement)" sqref="H17:H56">
      <formula1>ISBLANK(F17)</formula1>
    </dataValidation>
    <dataValidation type="decimal" operator="greaterThanOrEqual" allowBlank="1" showInputMessage="1" showErrorMessage="1" error="Pour une seule dépense, ne renseigner que le montant HT ou le montant présenté si la TVA est récupérée (totalement ou partiellement)" sqref="F17">
      <formula1>ISBLANK(G17)</formula1>
    </dataValidation>
    <dataValidation type="custom" operator="greaterThanOrEqual" allowBlank="1" showInputMessage="1" showErrorMessage="1" error="Le montant total des dépenses éligibles est inférieur à 50 000 €. Les recettes générées par l'opération n'ont pas à être renseignées. " sqref="D64:D83">
      <formula1>$D$58&gt;50000</formula1>
    </dataValidation>
    <dataValidation type="custom" operator="greaterThanOrEqual" allowBlank="1" showInputMessage="1" showErrorMessage="1" error="Le montant total des dépenses éligibles est inférieur à 1 000 000 €. Les recettes générées après la réalisation de l'opération n'ont pas à être renseignées. " sqref="D90:D109">
      <formula1>$D$58&gt;100000</formula1>
    </dataValidation>
    <dataValidation type="list" allowBlank="1" showInputMessage="1" showErrorMessage="1" sqref="B17:B56">
      <formula1>"Dépenses d'investissement matériel et immatériel, Prestations de service"</formula1>
    </dataValidation>
    <dataValidation type="textLength" operator="lessThanOrEqual" allowBlank="1" showInputMessage="1" showErrorMessage="1" error="Le libellé de l'opération ne doit pas dépasser 96 caractères" sqref="C11:D11">
      <formula1>96</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35" r:id="rId1"/>
  <headerFooter alignWithMargins="0">
    <oddFooter>&amp;L&amp;"Calibri,Italique"&amp;8Annexes techniques - Mesure 38&amp;R&amp;"Calibri,Italique"&amp;8V1.1.1 avril 2017</oddFooter>
  </headerFooter>
</worksheet>
</file>

<file path=xl/worksheets/sheet3.xml><?xml version="1.0" encoding="utf-8"?>
<worksheet xmlns="http://schemas.openxmlformats.org/spreadsheetml/2006/main" xmlns:r="http://schemas.openxmlformats.org/officeDocument/2006/relationships">
  <sheetPr codeName="Feuil13">
    <outlinePr summaryBelow="0"/>
    <pageSetUpPr fitToPage="1"/>
  </sheetPr>
  <dimension ref="A1:I147"/>
  <sheetViews>
    <sheetView showGridLines="0" view="pageBreakPreview" zoomScaleNormal="85" zoomScaleSheetLayoutView="100" zoomScalePageLayoutView="10" workbookViewId="0" topLeftCell="A1">
      <selection activeCell="A5" sqref="A5"/>
    </sheetView>
  </sheetViews>
  <sheetFormatPr defaultColWidth="101.421875" defaultRowHeight="15"/>
  <cols>
    <col min="1" max="1" width="7.7109375" style="8" customWidth="1"/>
    <col min="2" max="2" width="56.7109375" style="7" customWidth="1"/>
    <col min="3" max="3" width="29.7109375" style="7" customWidth="1"/>
    <col min="4" max="4" width="26.421875" style="7" customWidth="1"/>
    <col min="5" max="5" width="27.57421875" style="8" customWidth="1"/>
    <col min="6" max="6" width="27.28125" style="8" customWidth="1"/>
    <col min="7" max="7" width="19.140625" style="8" customWidth="1"/>
    <col min="8" max="8" width="11.00390625" style="8" customWidth="1"/>
    <col min="9" max="16384" width="101.421875" style="8" customWidth="1"/>
  </cols>
  <sheetData>
    <row r="1" spans="2:4" ht="30">
      <c r="B1" s="39" t="s">
        <v>173</v>
      </c>
      <c r="C1" s="39"/>
      <c r="D1" s="40"/>
    </row>
    <row r="2" spans="2:4" ht="18">
      <c r="B2" s="10" t="s">
        <v>176</v>
      </c>
      <c r="C2" s="40"/>
      <c r="D2" s="10"/>
    </row>
    <row r="3" spans="2:7" s="35" customFormat="1" ht="18" customHeight="1">
      <c r="B3" s="478" t="str">
        <f>'ANXE-1-DEPENSES PREVI'!B3</f>
        <v>Mesure n°38 - Limitation de l’incidence de la pêche sur le milieu marin et adaptation de la pêche à la protection des espèces</v>
      </c>
      <c r="C3" s="450"/>
      <c r="D3" s="450"/>
      <c r="E3" s="450"/>
      <c r="F3" s="450"/>
      <c r="G3" s="450"/>
    </row>
    <row r="4" spans="1:9" ht="15">
      <c r="A4" s="2"/>
      <c r="B4" s="275" t="str">
        <f>'ANXE-1-DEPENSES PREVI'!B4</f>
        <v>version 1.1.1 - avril 2017</v>
      </c>
      <c r="C4" s="40"/>
      <c r="D4" s="8"/>
      <c r="I4" s="18"/>
    </row>
    <row r="5" spans="2:4" s="22" customFormat="1" ht="36.75" customHeight="1">
      <c r="B5" s="131" t="s">
        <v>235</v>
      </c>
      <c r="C5" s="31"/>
      <c r="D5" s="58"/>
    </row>
    <row r="6" spans="2:4" s="67" customFormat="1" ht="19.5" customHeight="1">
      <c r="B6" s="69"/>
      <c r="D6" s="68"/>
    </row>
    <row r="7" spans="2:6" s="22" customFormat="1" ht="24.75" customHeight="1">
      <c r="B7" s="482" t="s">
        <v>197</v>
      </c>
      <c r="C7" s="482"/>
      <c r="D7" s="482"/>
      <c r="E7" s="482"/>
      <c r="F7" s="21"/>
    </row>
    <row r="8" spans="2:6" s="22" customFormat="1" ht="24.75" customHeight="1">
      <c r="B8" s="101" t="s">
        <v>175</v>
      </c>
      <c r="C8" s="446" t="str">
        <f>IF('ANXE-1-DEPENSES PREVI'!$C$8=0,"Veuillez renseigner cette information à l'annexe 1",'ANXE-1-DEPENSES PREVI'!$C$8)</f>
        <v>Veuillez renseigner cette information à l'annexe 1</v>
      </c>
      <c r="D8" s="447"/>
      <c r="E8" s="444"/>
      <c r="F8" s="21"/>
    </row>
    <row r="9" spans="2:6" s="22" customFormat="1" ht="12" customHeight="1">
      <c r="B9" s="5"/>
      <c r="C9" s="34"/>
      <c r="D9" s="34"/>
      <c r="E9" s="21"/>
      <c r="F9" s="21"/>
    </row>
    <row r="10" spans="2:6" s="52" customFormat="1" ht="24.75" customHeight="1">
      <c r="B10" s="482" t="s">
        <v>161</v>
      </c>
      <c r="C10" s="483"/>
      <c r="D10" s="483"/>
      <c r="E10" s="481"/>
      <c r="F10" s="51"/>
    </row>
    <row r="11" spans="2:6" s="22" customFormat="1" ht="24.75" customHeight="1">
      <c r="B11" s="101" t="s">
        <v>171</v>
      </c>
      <c r="C11" s="479" t="str">
        <f>IF('ANXE-1-DEPENSES PREVI'!$C$11=0,"Veuillez renseigner cette information à l'annexe 1",'ANXE-1-DEPENSES PREVI'!$C$11)</f>
        <v>Veuillez renseigner cette information à l'annexe 1</v>
      </c>
      <c r="D11" s="480"/>
      <c r="E11" s="481"/>
      <c r="F11" s="21"/>
    </row>
    <row r="12" spans="2:4" ht="15" customHeight="1" thickBot="1">
      <c r="B12" s="58"/>
      <c r="C12" s="58"/>
      <c r="D12" s="58"/>
    </row>
    <row r="13" spans="2:5" ht="19.5" customHeight="1" thickBot="1">
      <c r="B13" s="110" t="s">
        <v>198</v>
      </c>
      <c r="C13" s="111"/>
      <c r="D13" s="111"/>
      <c r="E13" s="112"/>
    </row>
    <row r="14" spans="1:4" ht="14.25" customHeight="1">
      <c r="A14" s="19"/>
      <c r="B14" s="109"/>
      <c r="C14" s="8"/>
      <c r="D14" s="24"/>
    </row>
    <row r="15" spans="2:8" s="7" customFormat="1" ht="21" customHeight="1">
      <c r="B15" s="113" t="s">
        <v>184</v>
      </c>
      <c r="C15" s="114">
        <f>ROUNDDOWN('ANXE-1-DEPENSES PREVI'!F112,2)</f>
        <v>0</v>
      </c>
      <c r="D15" s="128"/>
      <c r="E15" s="24"/>
      <c r="F15" s="24"/>
      <c r="G15" s="52"/>
      <c r="H15" s="52"/>
    </row>
    <row r="16" spans="2:8" s="7" customFormat="1" ht="18" customHeight="1">
      <c r="B16" s="120" t="s">
        <v>201</v>
      </c>
      <c r="D16" s="14"/>
      <c r="E16" s="14"/>
      <c r="F16" s="14"/>
      <c r="G16" s="52"/>
      <c r="H16" s="52"/>
    </row>
    <row r="17" spans="2:8" s="7" customFormat="1" ht="10.5" customHeight="1">
      <c r="B17" s="120"/>
      <c r="D17" s="14"/>
      <c r="E17" s="14"/>
      <c r="F17" s="14"/>
      <c r="G17" s="52"/>
      <c r="H17" s="52"/>
    </row>
    <row r="18" spans="2:8" s="7" customFormat="1" ht="18.75" customHeight="1">
      <c r="B18" s="43" t="s">
        <v>162</v>
      </c>
      <c r="C18" s="180">
        <v>0.5</v>
      </c>
      <c r="D18" s="181" t="s">
        <v>87</v>
      </c>
      <c r="E18" s="182"/>
      <c r="F18" s="182"/>
      <c r="G18" s="181"/>
      <c r="H18" s="183"/>
    </row>
    <row r="19" spans="2:7" s="7" customFormat="1" ht="11.25" customHeight="1">
      <c r="B19" s="184"/>
      <c r="F19" s="451" t="s">
        <v>226</v>
      </c>
      <c r="G19" s="452"/>
    </row>
    <row r="20" spans="2:7" s="7" customFormat="1" ht="19.5" customHeight="1">
      <c r="B20" s="184"/>
      <c r="C20" s="180">
        <v>0.8</v>
      </c>
      <c r="D20" s="449" t="s">
        <v>227</v>
      </c>
      <c r="E20" s="445"/>
      <c r="F20" s="448"/>
      <c r="G20" s="452"/>
    </row>
    <row r="21" spans="2:7" s="7" customFormat="1" ht="11.25" customHeight="1">
      <c r="B21" s="184"/>
      <c r="C21" s="186"/>
      <c r="D21" s="181"/>
      <c r="F21" s="448"/>
      <c r="G21" s="452"/>
    </row>
    <row r="22" spans="2:6" s="7" customFormat="1" ht="26.25" customHeight="1">
      <c r="B22" s="184"/>
      <c r="C22" s="187" t="s">
        <v>228</v>
      </c>
      <c r="D22" s="188"/>
      <c r="F22" s="14"/>
    </row>
    <row r="23" spans="2:6" s="7" customFormat="1" ht="15.75">
      <c r="B23" s="184"/>
      <c r="C23" s="180">
        <v>0.3</v>
      </c>
      <c r="D23" s="181" t="s">
        <v>88</v>
      </c>
      <c r="F23" s="14"/>
    </row>
    <row r="24" spans="2:6" s="7" customFormat="1" ht="18" customHeight="1">
      <c r="B24" s="184"/>
      <c r="C24" s="180">
        <v>0.6</v>
      </c>
      <c r="D24" s="181" t="s">
        <v>229</v>
      </c>
      <c r="E24" s="14"/>
      <c r="F24" s="14"/>
    </row>
    <row r="25" spans="2:8" s="7" customFormat="1" ht="34.5" customHeight="1">
      <c r="B25" s="184"/>
      <c r="C25" s="180">
        <v>0.75</v>
      </c>
      <c r="D25" s="471" t="s">
        <v>230</v>
      </c>
      <c r="E25" s="472"/>
      <c r="F25" s="472"/>
      <c r="G25" s="472"/>
      <c r="H25" s="472"/>
    </row>
    <row r="26" spans="2:8" s="7" customFormat="1" ht="21" customHeight="1">
      <c r="B26" s="184"/>
      <c r="C26" s="180">
        <v>0.8</v>
      </c>
      <c r="D26" s="471" t="s">
        <v>3</v>
      </c>
      <c r="E26" s="472"/>
      <c r="F26" s="472"/>
      <c r="G26" s="472"/>
      <c r="H26" s="472"/>
    </row>
    <row r="27" spans="2:4" s="7" customFormat="1" ht="21" customHeight="1">
      <c r="B27" s="184"/>
      <c r="C27" s="180">
        <v>0.8</v>
      </c>
      <c r="D27" s="185" t="s">
        <v>278</v>
      </c>
    </row>
    <row r="28" spans="2:7" s="7" customFormat="1" ht="19.5" customHeight="1" hidden="1">
      <c r="B28" s="189">
        <v>1</v>
      </c>
      <c r="C28" s="190"/>
      <c r="D28" s="181"/>
      <c r="E28" s="182"/>
      <c r="F28" s="182"/>
      <c r="G28" s="181"/>
    </row>
    <row r="29" spans="2:8" s="7" customFormat="1" ht="28.5" customHeight="1" thickBot="1">
      <c r="B29" s="184"/>
      <c r="C29" s="191"/>
      <c r="D29" s="476" t="s">
        <v>356</v>
      </c>
      <c r="E29" s="477"/>
      <c r="F29" s="477"/>
      <c r="G29" s="477"/>
      <c r="H29" s="477"/>
    </row>
    <row r="30" spans="2:8" s="7" customFormat="1" ht="21" customHeight="1" thickBot="1">
      <c r="B30" s="192"/>
      <c r="C30" s="454" t="str">
        <f>IF(B28=1,"50%",(IF(B28=2,"80%",(IF(B28=3,"30%",(IF(B28=4,"60%",(IF(B28=5,"75%",(IF(B28=6,"80%",(IF(B28=7,"80%")))))))))))))</f>
        <v>50%</v>
      </c>
      <c r="D30" s="477"/>
      <c r="E30" s="477"/>
      <c r="F30" s="477"/>
      <c r="G30" s="477"/>
      <c r="H30" s="477"/>
    </row>
    <row r="31" spans="2:8" s="7" customFormat="1" ht="21" customHeight="1">
      <c r="B31" s="192"/>
      <c r="C31" s="453" t="s">
        <v>357</v>
      </c>
      <c r="D31" s="115"/>
      <c r="E31" s="429"/>
      <c r="F31" s="429"/>
      <c r="G31" s="429"/>
      <c r="H31" s="429"/>
    </row>
    <row r="32" spans="2:4" s="7" customFormat="1" ht="12.75" customHeight="1">
      <c r="B32" s="123"/>
      <c r="C32" s="124"/>
      <c r="D32" s="125"/>
    </row>
    <row r="33" spans="2:3" s="7" customFormat="1" ht="21" customHeight="1">
      <c r="B33" s="113" t="s">
        <v>163</v>
      </c>
      <c r="C33" s="116">
        <v>0.75</v>
      </c>
    </row>
    <row r="34" spans="2:4" s="7" customFormat="1" ht="21" customHeight="1">
      <c r="B34" s="113" t="s">
        <v>199</v>
      </c>
      <c r="C34" s="116">
        <v>0.25</v>
      </c>
      <c r="D34" s="53"/>
    </row>
    <row r="35" spans="2:6" s="7" customFormat="1" ht="15">
      <c r="B35" s="117"/>
      <c r="C35" s="118"/>
      <c r="E35" s="14"/>
      <c r="F35" s="14"/>
    </row>
    <row r="36" spans="2:6" s="7" customFormat="1" ht="21" customHeight="1">
      <c r="B36" s="113" t="s">
        <v>172</v>
      </c>
      <c r="C36" s="119">
        <f>ROUNDDOWN(C15*C30,2)</f>
        <v>0</v>
      </c>
      <c r="F36" s="25"/>
    </row>
    <row r="37" spans="2:6" s="7" customFormat="1" ht="21" customHeight="1">
      <c r="B37" s="43" t="s">
        <v>241</v>
      </c>
      <c r="C37" s="240">
        <f>ROUNDDOWN(C36*C33,2)</f>
        <v>0</v>
      </c>
      <c r="E37" s="14"/>
      <c r="F37" s="14"/>
    </row>
    <row r="38" spans="2:6" s="7" customFormat="1" ht="23.25" customHeight="1">
      <c r="B38" s="120" t="s">
        <v>202</v>
      </c>
      <c r="D38" s="14"/>
      <c r="E38" s="14"/>
      <c r="F38" s="14"/>
    </row>
    <row r="39" spans="2:6" s="7" customFormat="1" ht="37.5" customHeight="1">
      <c r="B39" s="127" t="s">
        <v>212</v>
      </c>
      <c r="C39" s="119">
        <f>ROUNDDOWN(C36-C37-C58,2)</f>
        <v>0</v>
      </c>
      <c r="D39" s="151">
        <f>IF(C39&lt;0,"Ce montant ne peut pas être négatif. Les financement publics obtenus/demandés sont trop élevés.","")</f>
      </c>
      <c r="E39" s="14"/>
      <c r="F39" s="14"/>
    </row>
    <row r="40" spans="2:6" s="7" customFormat="1" ht="21" customHeight="1" thickBot="1">
      <c r="B40" s="126"/>
      <c r="C40" s="122"/>
      <c r="D40" s="14"/>
      <c r="E40" s="14"/>
      <c r="F40" s="14"/>
    </row>
    <row r="41" spans="2:4" s="7" customFormat="1" ht="21" customHeight="1" thickTop="1">
      <c r="B41" s="215" t="s">
        <v>239</v>
      </c>
      <c r="C41" s="241"/>
      <c r="D41" s="14"/>
    </row>
    <row r="42" spans="2:3" ht="20.25" customHeight="1">
      <c r="B42" s="215" t="s">
        <v>240</v>
      </c>
      <c r="C42" s="276"/>
    </row>
    <row r="43" spans="2:3" ht="20.25" customHeight="1" thickBot="1">
      <c r="B43" s="277" t="s">
        <v>277</v>
      </c>
      <c r="C43" s="242"/>
    </row>
    <row r="44" spans="2:5" ht="20.25" customHeight="1" hidden="1">
      <c r="B44" s="148" t="s">
        <v>211</v>
      </c>
      <c r="C44" s="149">
        <f>ROUND(SUM(C43,C42,C41),2)</f>
        <v>0</v>
      </c>
      <c r="D44" s="8"/>
      <c r="E44" s="121"/>
    </row>
    <row r="45" spans="2:6" s="150" customFormat="1" ht="19.5" customHeight="1" thickTop="1">
      <c r="B45" s="152"/>
      <c r="C45" s="152"/>
      <c r="E45" s="153">
        <f>IF((ROUND(C39,2))=C44,"","Le total doit être égal aux contreparties nationales sollicitées. L'écart entre les contreparties et les participations sollicitées est de "&amp;(ROUND(C39-C44,2)&amp;" €"))</f>
      </c>
      <c r="F45" s="154"/>
    </row>
    <row r="46" spans="2:6" ht="15.75">
      <c r="B46" s="45" t="s">
        <v>252</v>
      </c>
      <c r="C46" s="45"/>
      <c r="D46" s="45"/>
      <c r="E46" s="45"/>
      <c r="F46" s="14"/>
    </row>
    <row r="47" spans="2:5" s="7" customFormat="1" ht="45">
      <c r="B47" s="44" t="s">
        <v>203</v>
      </c>
      <c r="C47" s="44" t="s">
        <v>177</v>
      </c>
      <c r="D47" s="44" t="s">
        <v>213</v>
      </c>
      <c r="E47" s="216" t="s">
        <v>242</v>
      </c>
    </row>
    <row r="48" spans="2:6" ht="25.5">
      <c r="B48" s="197"/>
      <c r="C48" s="198"/>
      <c r="D48" s="196"/>
      <c r="E48" s="208">
        <f aca="true" t="shared" si="0" ref="E48:E57">IF(C48=0,"",C48/($C$58+$C$44))</f>
      </c>
      <c r="F48" s="194" t="s">
        <v>205</v>
      </c>
    </row>
    <row r="49" spans="2:6" ht="28.5">
      <c r="B49" s="197"/>
      <c r="C49" s="198"/>
      <c r="D49" s="196"/>
      <c r="E49" s="208">
        <f t="shared" si="0"/>
      </c>
      <c r="F49" s="194" t="s">
        <v>205</v>
      </c>
    </row>
    <row r="50" spans="2:6" ht="28.5">
      <c r="B50" s="197"/>
      <c r="C50" s="198"/>
      <c r="D50" s="196"/>
      <c r="E50" s="208">
        <f t="shared" si="0"/>
      </c>
      <c r="F50" s="194" t="s">
        <v>205</v>
      </c>
    </row>
    <row r="51" spans="2:6" ht="28.5">
      <c r="B51" s="197"/>
      <c r="C51" s="198"/>
      <c r="D51" s="196"/>
      <c r="E51" s="208">
        <f t="shared" si="0"/>
      </c>
      <c r="F51" s="194" t="s">
        <v>205</v>
      </c>
    </row>
    <row r="52" spans="2:6" ht="28.5">
      <c r="B52" s="197"/>
      <c r="C52" s="198"/>
      <c r="D52" s="196"/>
      <c r="E52" s="208">
        <f t="shared" si="0"/>
      </c>
      <c r="F52" s="194" t="s">
        <v>205</v>
      </c>
    </row>
    <row r="53" spans="2:6" ht="28.5">
      <c r="B53" s="197"/>
      <c r="C53" s="198"/>
      <c r="D53" s="196"/>
      <c r="E53" s="208">
        <f t="shared" si="0"/>
      </c>
      <c r="F53" s="194" t="s">
        <v>205</v>
      </c>
    </row>
    <row r="54" spans="2:6" ht="28.5">
      <c r="B54" s="197"/>
      <c r="C54" s="198"/>
      <c r="D54" s="196"/>
      <c r="E54" s="208">
        <f t="shared" si="0"/>
      </c>
      <c r="F54" s="194" t="s">
        <v>205</v>
      </c>
    </row>
    <row r="55" spans="2:6" ht="28.5">
      <c r="B55" s="197"/>
      <c r="C55" s="198"/>
      <c r="D55" s="196"/>
      <c r="E55" s="208">
        <f t="shared" si="0"/>
      </c>
      <c r="F55" s="194" t="s">
        <v>205</v>
      </c>
    </row>
    <row r="56" spans="2:6" ht="28.5">
      <c r="B56" s="197"/>
      <c r="C56" s="198"/>
      <c r="D56" s="196"/>
      <c r="E56" s="208">
        <f t="shared" si="0"/>
      </c>
      <c r="F56" s="194" t="s">
        <v>205</v>
      </c>
    </row>
    <row r="57" spans="2:6" ht="28.5">
      <c r="B57" s="197"/>
      <c r="C57" s="198"/>
      <c r="D57" s="196"/>
      <c r="E57" s="208">
        <f t="shared" si="0"/>
      </c>
      <c r="F57" s="194" t="s">
        <v>205</v>
      </c>
    </row>
    <row r="58" spans="2:7" ht="20.25" customHeight="1">
      <c r="B58" s="8"/>
      <c r="C58" s="244">
        <f>SUM(C48:C57)</f>
        <v>0</v>
      </c>
      <c r="D58" s="217" t="s">
        <v>254</v>
      </c>
      <c r="E58" s="245">
        <f>IF(C41=0,"",(C41)/(C44+C58))</f>
      </c>
      <c r="F58" s="20"/>
      <c r="G58" s="209"/>
    </row>
    <row r="59" spans="2:7" ht="20.25" customHeight="1">
      <c r="B59" s="8"/>
      <c r="C59" s="98"/>
      <c r="D59" s="217" t="s">
        <v>255</v>
      </c>
      <c r="E59" s="245">
        <f>IF(C42=0,"",(C42)/(C44+C58))</f>
      </c>
      <c r="G59" s="209"/>
    </row>
    <row r="60" spans="2:7" ht="20.25" customHeight="1">
      <c r="B60" s="8"/>
      <c r="C60" s="98"/>
      <c r="D60" s="217" t="s">
        <v>279</v>
      </c>
      <c r="E60" s="245">
        <f>IF(C43=0,"",(C43)/(C44+C58))</f>
      </c>
      <c r="G60" s="209"/>
    </row>
    <row r="61" spans="2:7" ht="20.25" customHeight="1" thickBot="1">
      <c r="B61" s="8"/>
      <c r="C61" s="98"/>
      <c r="D61" s="217"/>
      <c r="E61" s="279"/>
      <c r="G61" s="209"/>
    </row>
    <row r="62" spans="2:5" ht="21" customHeight="1" thickBot="1">
      <c r="B62" s="473" t="s">
        <v>200</v>
      </c>
      <c r="C62" s="474"/>
      <c r="D62" s="474"/>
      <c r="E62" s="475"/>
    </row>
    <row r="63" spans="2:5" ht="32.25" customHeight="1">
      <c r="B63" s="468" t="s">
        <v>236</v>
      </c>
      <c r="C63" s="470"/>
      <c r="D63" s="470"/>
      <c r="E63" s="470"/>
    </row>
    <row r="64" spans="2:4" ht="12.75">
      <c r="B64" s="8"/>
      <c r="C64" s="8"/>
      <c r="D64" s="20"/>
    </row>
    <row r="65" spans="2:6" ht="16.5" customHeight="1">
      <c r="B65" s="45" t="s">
        <v>147</v>
      </c>
      <c r="C65" s="8"/>
      <c r="D65" s="20"/>
      <c r="E65" s="20"/>
      <c r="F65" s="20"/>
    </row>
    <row r="66" spans="2:6" ht="24.75" customHeight="1">
      <c r="B66" s="44" t="s">
        <v>179</v>
      </c>
      <c r="C66" s="243"/>
      <c r="D66" s="20"/>
      <c r="E66" s="20"/>
      <c r="F66" s="20"/>
    </row>
    <row r="67" spans="3:6" ht="24.75" customHeight="1">
      <c r="C67" s="8"/>
      <c r="D67" s="20"/>
      <c r="E67" s="20"/>
      <c r="F67" s="20"/>
    </row>
    <row r="68" spans="2:6" ht="15.75">
      <c r="B68" s="45" t="s">
        <v>253</v>
      </c>
      <c r="C68" s="45"/>
      <c r="D68" s="246"/>
      <c r="E68" s="14"/>
      <c r="F68" s="14"/>
    </row>
    <row r="69" spans="2:6" s="26" customFormat="1" ht="33.75" customHeight="1">
      <c r="B69" s="44" t="s">
        <v>142</v>
      </c>
      <c r="C69" s="44" t="s">
        <v>146</v>
      </c>
      <c r="D69" s="214"/>
      <c r="E69" s="214"/>
      <c r="F69" s="20"/>
    </row>
    <row r="70" spans="2:6" ht="25.5">
      <c r="B70" s="197"/>
      <c r="C70" s="147"/>
      <c r="D70" s="194" t="s">
        <v>205</v>
      </c>
      <c r="E70" s="214"/>
      <c r="F70" s="214"/>
    </row>
    <row r="71" spans="2:6" ht="25.5">
      <c r="B71" s="197"/>
      <c r="C71" s="147"/>
      <c r="D71" s="194" t="s">
        <v>205</v>
      </c>
      <c r="E71" s="20"/>
      <c r="F71" s="20"/>
    </row>
    <row r="72" spans="2:6" ht="25.5">
      <c r="B72" s="197"/>
      <c r="C72" s="147"/>
      <c r="D72" s="194" t="s">
        <v>205</v>
      </c>
      <c r="E72" s="214"/>
      <c r="F72" s="214"/>
    </row>
    <row r="73" spans="2:6" ht="25.5">
      <c r="B73" s="197"/>
      <c r="C73" s="147"/>
      <c r="D73" s="194" t="s">
        <v>205</v>
      </c>
      <c r="E73" s="20"/>
      <c r="F73" s="20"/>
    </row>
    <row r="74" spans="2:6" ht="25.5">
      <c r="B74" s="197"/>
      <c r="C74" s="147"/>
      <c r="D74" s="194" t="s">
        <v>205</v>
      </c>
      <c r="E74" s="20"/>
      <c r="F74" s="20"/>
    </row>
    <row r="75" spans="2:6" ht="25.5">
      <c r="B75" s="197"/>
      <c r="C75" s="147"/>
      <c r="D75" s="194" t="s">
        <v>205</v>
      </c>
      <c r="E75" s="20"/>
      <c r="F75" s="20"/>
    </row>
    <row r="76" spans="2:6" ht="25.5">
      <c r="B76" s="197"/>
      <c r="C76" s="147"/>
      <c r="D76" s="194" t="s">
        <v>205</v>
      </c>
      <c r="E76" s="214"/>
      <c r="F76" s="214"/>
    </row>
    <row r="77" spans="2:6" ht="25.5">
      <c r="B77" s="197"/>
      <c r="C77" s="147"/>
      <c r="D77" s="194" t="s">
        <v>205</v>
      </c>
      <c r="E77" s="20"/>
      <c r="F77" s="20"/>
    </row>
    <row r="78" spans="2:6" ht="25.5">
      <c r="B78" s="197"/>
      <c r="C78" s="147"/>
      <c r="D78" s="194" t="s">
        <v>205</v>
      </c>
      <c r="E78" s="20"/>
      <c r="F78" s="20"/>
    </row>
    <row r="79" spans="2:6" ht="25.5">
      <c r="B79" s="197"/>
      <c r="C79" s="147"/>
      <c r="D79" s="194" t="s">
        <v>205</v>
      </c>
      <c r="E79" s="20"/>
      <c r="F79" s="20"/>
    </row>
    <row r="80" spans="2:6" ht="24.75" customHeight="1">
      <c r="B80" s="210" t="s">
        <v>237</v>
      </c>
      <c r="C80" s="211">
        <f>SUM(C70:C79)</f>
        <v>0</v>
      </c>
      <c r="D80" s="20"/>
      <c r="E80" s="20"/>
      <c r="F80" s="20"/>
    </row>
    <row r="81" spans="2:6" ht="31.5" customHeight="1">
      <c r="B81" s="212" t="s">
        <v>238</v>
      </c>
      <c r="C81" s="213">
        <f>IF(C95&gt;C94,C80,C95-C66)</f>
        <v>0</v>
      </c>
      <c r="D81" s="20"/>
      <c r="E81" s="20"/>
      <c r="F81" s="20"/>
    </row>
    <row r="82" spans="2:6" ht="29.25" customHeight="1">
      <c r="B82" s="238"/>
      <c r="C82" s="239"/>
      <c r="D82" s="20"/>
      <c r="E82" s="20"/>
      <c r="F82" s="20"/>
    </row>
    <row r="83" spans="2:4" ht="27" customHeight="1" thickBot="1">
      <c r="B83" s="218"/>
      <c r="C83" s="219">
        <f>IF(C95&gt;C94,"Attention : le total des financements privés est insuffisant de "&amp;C95-C94&amp;" €","")</f>
      </c>
      <c r="D83" s="220">
        <f>IF(C95&gt;C94,C95-C94,"")</f>
      </c>
    </row>
    <row r="84" spans="2:5" ht="25.5" customHeight="1">
      <c r="B84" s="221" t="s">
        <v>243</v>
      </c>
      <c r="C84" s="222"/>
      <c r="D84" s="222"/>
      <c r="E84" s="222"/>
    </row>
    <row r="85" spans="2:4" ht="16.5" customHeight="1" thickBot="1">
      <c r="B85" s="45"/>
      <c r="C85" s="8"/>
      <c r="D85" s="8"/>
    </row>
    <row r="86" spans="2:4" ht="24.75" customHeight="1">
      <c r="B86" s="223" t="s">
        <v>244</v>
      </c>
      <c r="C86" s="224">
        <f>ROUNDDOWN(C66+C81,2)</f>
        <v>0</v>
      </c>
      <c r="D86" s="8"/>
    </row>
    <row r="87" spans="2:4" ht="18" customHeight="1">
      <c r="B87" s="225" t="s">
        <v>245</v>
      </c>
      <c r="C87" s="226">
        <f>C66</f>
        <v>0</v>
      </c>
      <c r="D87" s="8"/>
    </row>
    <row r="88" spans="2:4" ht="18" customHeight="1">
      <c r="B88" s="227" t="s">
        <v>246</v>
      </c>
      <c r="C88" s="226">
        <f>C81</f>
        <v>0</v>
      </c>
      <c r="D88" s="8"/>
    </row>
    <row r="89" spans="2:4" ht="24.75" customHeight="1">
      <c r="B89" s="228" t="s">
        <v>164</v>
      </c>
      <c r="C89" s="229">
        <f>SUM(C37+C44+C58)</f>
        <v>0</v>
      </c>
      <c r="D89" s="8"/>
    </row>
    <row r="90" spans="2:4" ht="18" customHeight="1">
      <c r="B90" s="225" t="s">
        <v>247</v>
      </c>
      <c r="C90" s="226">
        <f>C41</f>
        <v>0</v>
      </c>
      <c r="D90" s="8"/>
    </row>
    <row r="91" spans="2:4" ht="18" customHeight="1">
      <c r="B91" s="230" t="s">
        <v>248</v>
      </c>
      <c r="C91" s="226">
        <f>C42</f>
        <v>0</v>
      </c>
      <c r="D91" s="8"/>
    </row>
    <row r="92" spans="1:4" ht="18" customHeight="1">
      <c r="A92" s="8" t="s">
        <v>148</v>
      </c>
      <c r="B92" s="230" t="s">
        <v>249</v>
      </c>
      <c r="C92" s="226">
        <f>C58+C43</f>
        <v>0</v>
      </c>
      <c r="D92" s="8"/>
    </row>
    <row r="93" spans="2:4" ht="18" customHeight="1">
      <c r="B93" s="231" t="s">
        <v>250</v>
      </c>
      <c r="C93" s="226">
        <f>C37</f>
        <v>0</v>
      </c>
      <c r="D93" s="8"/>
    </row>
    <row r="94" spans="2:3" ht="24.75" customHeight="1" hidden="1">
      <c r="B94" s="232" t="s">
        <v>194</v>
      </c>
      <c r="C94" s="233">
        <f>ROUNDDOWN(C66+C80,2)</f>
        <v>0</v>
      </c>
    </row>
    <row r="95" spans="2:6" s="7" customFormat="1" ht="24.75" customHeight="1" hidden="1">
      <c r="B95" s="234" t="s">
        <v>196</v>
      </c>
      <c r="C95" s="235">
        <f>ROUNDDOWN(C15-C36,2)</f>
        <v>0</v>
      </c>
      <c r="E95" s="14"/>
      <c r="F95" s="14"/>
    </row>
    <row r="96" spans="2:4" ht="24.75" customHeight="1" thickBot="1">
      <c r="B96" s="236" t="s">
        <v>165</v>
      </c>
      <c r="C96" s="237">
        <f>ROUNDDOWN(SUM(C86,C89),2)</f>
        <v>0</v>
      </c>
      <c r="D96" s="8"/>
    </row>
    <row r="97" ht="12" customHeight="1" thickBot="1"/>
    <row r="98" spans="2:6" ht="30.75" customHeight="1">
      <c r="B98" s="468" t="s">
        <v>251</v>
      </c>
      <c r="C98" s="469"/>
      <c r="D98" s="469"/>
      <c r="E98" s="469"/>
      <c r="F98" s="7"/>
    </row>
    <row r="99" spans="5:6" ht="117" customHeight="1">
      <c r="E99" s="7"/>
      <c r="F99" s="7"/>
    </row>
    <row r="128" spans="2:4" ht="15" customHeight="1">
      <c r="B128" s="8"/>
      <c r="C128" s="8"/>
      <c r="D128" s="8"/>
    </row>
    <row r="129" spans="2:4" ht="24.75" customHeight="1">
      <c r="B129" s="8"/>
      <c r="C129" s="8"/>
      <c r="D129" s="8"/>
    </row>
    <row r="138" spans="2:4" ht="15.75" customHeight="1">
      <c r="B138" s="8"/>
      <c r="C138" s="8"/>
      <c r="D138" s="8"/>
    </row>
    <row r="139" spans="2:4" ht="30.75" customHeight="1">
      <c r="B139" s="8"/>
      <c r="C139" s="8"/>
      <c r="D139" s="8"/>
    </row>
    <row r="147" spans="2:4" ht="29.25" customHeight="1">
      <c r="B147" s="8"/>
      <c r="C147" s="8"/>
      <c r="D147" s="8"/>
    </row>
  </sheetData>
  <sheetProtection password="C47B" sheet="1"/>
  <mergeCells count="13">
    <mergeCell ref="B3:G3"/>
    <mergeCell ref="F19:G21"/>
    <mergeCell ref="D20:E20"/>
    <mergeCell ref="D25:H25"/>
    <mergeCell ref="C8:E8"/>
    <mergeCell ref="C11:E11"/>
    <mergeCell ref="B7:E7"/>
    <mergeCell ref="B10:E10"/>
    <mergeCell ref="B98:E98"/>
    <mergeCell ref="B63:E63"/>
    <mergeCell ref="D26:H26"/>
    <mergeCell ref="B62:E62"/>
    <mergeCell ref="D29:H30"/>
  </mergeCells>
  <conditionalFormatting sqref="C86">
    <cfRule type="cellIs" priority="1" dxfId="3" operator="equal" stopIfTrue="1">
      <formula>C95</formula>
    </cfRule>
  </conditionalFormatting>
  <conditionalFormatting sqref="C94">
    <cfRule type="cellIs" priority="2" dxfId="3" operator="equal" stopIfTrue="1">
      <formula>#REF!</formula>
    </cfRule>
  </conditionalFormatting>
  <conditionalFormatting sqref="C96">
    <cfRule type="cellIs" priority="3" dxfId="3" operator="equal" stopIfTrue="1">
      <formula>$C$15</formula>
    </cfRule>
  </conditionalFormatting>
  <conditionalFormatting sqref="C41:C43">
    <cfRule type="expression" priority="5" dxfId="9" stopIfTrue="1">
      <formula>$C$44=$C$39</formula>
    </cfRule>
  </conditionalFormatting>
  <dataValidations count="5">
    <dataValidation type="decimal" allowBlank="1" showInputMessage="1" showErrorMessage="1" sqref="C70:C79">
      <formula1>0</formula1>
      <formula2>10000000</formula2>
    </dataValidation>
    <dataValidation type="decimal" operator="greaterThan" allowBlank="1" showInputMessage="1" showErrorMessage="1" sqref="C48:C57">
      <formula1>0</formula1>
    </dataValidation>
    <dataValidation operator="greaterThan" allowBlank="1" showInputMessage="1" showErrorMessage="1" sqref="D48:D57"/>
    <dataValidation allowBlank="1" showInputMessage="1" showErrorMessage="1" error="Ce montant est calculé à partir des données saisie dans l'annexe 1" sqref="C15"/>
    <dataValidation type="list" allowBlank="1" showInputMessage="1" showErrorMessage="1" sqref="C30">
      <formula1>"30%,50%,60%,75%,80%"</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35" r:id="rId2"/>
  <headerFooter alignWithMargins="0">
    <oddFooter>&amp;L&amp;"Calibri,Italique"&amp;8Annexes techniques - Mesure 38&amp;R&amp;"Calibri,Italique"&amp;8V1.1.1 avril 2017</oddFooter>
  </headerFooter>
  <rowBreaks count="1" manualBreakCount="1">
    <brk id="61" min="1" max="7" man="1"/>
  </rowBreaks>
  <legacyDrawing r:id="rId1"/>
</worksheet>
</file>

<file path=xl/worksheets/sheet4.xml><?xml version="1.0" encoding="utf-8"?>
<worksheet xmlns="http://schemas.openxmlformats.org/spreadsheetml/2006/main" xmlns:r="http://schemas.openxmlformats.org/officeDocument/2006/relationships">
  <sheetPr codeName="Feuil5">
    <tabColor indexed="50"/>
    <pageSetUpPr fitToPage="1"/>
  </sheetPr>
  <dimension ref="A1:L52"/>
  <sheetViews>
    <sheetView showGridLines="0" view="pageBreakPreview" zoomScaleNormal="40" zoomScaleSheetLayoutView="100" zoomScalePageLayoutView="10" workbookViewId="0" topLeftCell="A4">
      <selection activeCell="B9" sqref="B9:E9"/>
    </sheetView>
  </sheetViews>
  <sheetFormatPr defaultColWidth="11.421875" defaultRowHeight="15"/>
  <cols>
    <col min="1" max="1" width="4.7109375" style="0" customWidth="1"/>
    <col min="2" max="2" width="42.7109375" style="0" customWidth="1"/>
    <col min="3" max="3" width="30.140625" style="0" customWidth="1"/>
    <col min="4" max="4" width="23.8515625" style="0" customWidth="1"/>
    <col min="5" max="7" width="20.7109375" style="0" customWidth="1"/>
    <col min="8" max="8" width="23.7109375" style="0" customWidth="1"/>
    <col min="9" max="9" width="31.8515625" style="0" customWidth="1"/>
    <col min="10" max="10" width="25.7109375" style="0" customWidth="1"/>
  </cols>
  <sheetData>
    <row r="1" spans="2:7" ht="30">
      <c r="B1" s="39" t="s">
        <v>173</v>
      </c>
      <c r="C1" s="39"/>
      <c r="D1" s="40"/>
      <c r="E1" s="8"/>
      <c r="F1" s="8"/>
      <c r="G1" s="8"/>
    </row>
    <row r="2" spans="2:7" ht="18">
      <c r="B2" s="41" t="s">
        <v>176</v>
      </c>
      <c r="C2" s="40"/>
      <c r="D2" s="41"/>
      <c r="E2" s="8"/>
      <c r="F2" s="8"/>
      <c r="G2" s="8"/>
    </row>
    <row r="3" spans="2:7" s="8" customFormat="1" ht="18">
      <c r="B3" s="102" t="str">
        <f>'ANXE-1-DEPENSES PREVI'!B3</f>
        <v>Mesure n°38 - Limitation de l’incidence de la pêche sur le milieu marin et adaptation de la pêche à la protection des espèces</v>
      </c>
      <c r="C3" s="40"/>
      <c r="D3" s="40"/>
      <c r="E3" s="40"/>
      <c r="F3" s="40"/>
      <c r="G3" s="10"/>
    </row>
    <row r="4" spans="1:9" ht="15">
      <c r="A4" s="2"/>
      <c r="B4" s="275" t="str">
        <f>'ANXE-1-DEPENSES PREVI'!B4</f>
        <v>version 1.1.1 - avril 2017</v>
      </c>
      <c r="C4" s="40"/>
      <c r="D4" s="8"/>
      <c r="E4" s="8"/>
      <c r="I4" s="18"/>
    </row>
    <row r="5" spans="2:7" ht="18">
      <c r="B5" s="41"/>
      <c r="C5" s="40"/>
      <c r="D5" s="40"/>
      <c r="E5" s="8"/>
      <c r="F5" s="8"/>
      <c r="G5" s="8"/>
    </row>
    <row r="6" spans="2:12" s="17" customFormat="1" ht="26.25">
      <c r="B6" s="42" t="s">
        <v>178</v>
      </c>
      <c r="C6" s="31"/>
      <c r="D6" s="29"/>
      <c r="E6" s="21"/>
      <c r="F6" s="21"/>
      <c r="G6" s="22"/>
      <c r="H6" s="16"/>
      <c r="I6" s="16"/>
      <c r="J6" s="16"/>
      <c r="K6" s="16"/>
      <c r="L6" s="16"/>
    </row>
    <row r="7" spans="2:12" s="17" customFormat="1" ht="18">
      <c r="B7" s="120" t="s">
        <v>336</v>
      </c>
      <c r="C7" s="31"/>
      <c r="D7" s="29"/>
      <c r="E7" s="21"/>
      <c r="F7" s="21"/>
      <c r="G7" s="22"/>
      <c r="H7" s="16"/>
      <c r="I7" s="16"/>
      <c r="J7" s="16"/>
      <c r="K7" s="16"/>
      <c r="L7" s="16"/>
    </row>
    <row r="8" spans="2:4" s="67" customFormat="1" ht="17.25" customHeight="1">
      <c r="B8" s="69"/>
      <c r="D8" s="68"/>
    </row>
    <row r="9" spans="2:12" s="17" customFormat="1" ht="24.75" customHeight="1">
      <c r="B9" s="488" t="s">
        <v>197</v>
      </c>
      <c r="C9" s="489"/>
      <c r="D9" s="489"/>
      <c r="E9" s="490"/>
      <c r="F9" s="21"/>
      <c r="G9" s="22"/>
      <c r="H9" s="16"/>
      <c r="I9" s="16"/>
      <c r="J9" s="16"/>
      <c r="K9" s="16"/>
      <c r="L9" s="16"/>
    </row>
    <row r="10" spans="2:12" s="17" customFormat="1" ht="24.75" customHeight="1">
      <c r="B10" s="103" t="s">
        <v>175</v>
      </c>
      <c r="C10" s="446" t="str">
        <f>IF('ANXE-1-DEPENSES PREVI'!$C$8=0,"Veuillez renseigner cette information à l'annexe 1",'ANXE-1-DEPENSES PREVI'!$C$8)</f>
        <v>Veuillez renseigner cette information à l'annexe 1</v>
      </c>
      <c r="D10" s="494"/>
      <c r="E10" s="495"/>
      <c r="F10" s="21"/>
      <c r="G10" s="22"/>
      <c r="H10" s="16"/>
      <c r="I10" s="16"/>
      <c r="J10" s="16"/>
      <c r="K10" s="16"/>
      <c r="L10" s="16"/>
    </row>
    <row r="11" spans="2:12" s="17" customFormat="1" ht="12" customHeight="1">
      <c r="B11" s="5"/>
      <c r="C11" s="34"/>
      <c r="D11" s="34"/>
      <c r="E11" s="21"/>
      <c r="F11" s="21"/>
      <c r="G11" s="22"/>
      <c r="H11" s="16"/>
      <c r="I11" s="16"/>
      <c r="J11" s="16"/>
      <c r="K11" s="16"/>
      <c r="L11" s="16"/>
    </row>
    <row r="12" spans="2:12" s="28" customFormat="1" ht="24.75" customHeight="1">
      <c r="B12" s="488" t="s">
        <v>161</v>
      </c>
      <c r="C12" s="489"/>
      <c r="D12" s="489"/>
      <c r="E12" s="490"/>
      <c r="F12" s="51"/>
      <c r="G12" s="52"/>
      <c r="H12" s="27"/>
      <c r="I12" s="27"/>
      <c r="J12" s="27"/>
      <c r="K12" s="27"/>
      <c r="L12" s="27"/>
    </row>
    <row r="13" spans="2:12" s="17" customFormat="1" ht="24.75" customHeight="1">
      <c r="B13" s="103" t="s">
        <v>171</v>
      </c>
      <c r="C13" s="446" t="str">
        <f>IF('ANXE-1-DEPENSES PREVI'!$C$11=0,"Veuillez renseigner cette information à l'annexe 1",'ANXE-1-DEPENSES PREVI'!$C$11)</f>
        <v>Veuillez renseigner cette information à l'annexe 1</v>
      </c>
      <c r="D13" s="494"/>
      <c r="E13" s="495"/>
      <c r="F13" s="21"/>
      <c r="G13" s="22"/>
      <c r="H13" s="16"/>
      <c r="I13" s="16"/>
      <c r="J13" s="16"/>
      <c r="K13" s="16"/>
      <c r="L13" s="16"/>
    </row>
    <row r="14" spans="2:12" s="17" customFormat="1" ht="15.75" thickBot="1">
      <c r="B14" s="23"/>
      <c r="C14" s="16"/>
      <c r="D14" s="16"/>
      <c r="E14" s="16"/>
      <c r="F14" s="16"/>
      <c r="G14" s="16"/>
      <c r="H14" s="16"/>
      <c r="I14" s="16"/>
      <c r="J14" s="16"/>
      <c r="K14" s="16"/>
      <c r="L14" s="16"/>
    </row>
    <row r="15" spans="2:10" ht="33" customHeight="1">
      <c r="B15" s="496" t="s">
        <v>206</v>
      </c>
      <c r="C15" s="484" t="s">
        <v>207</v>
      </c>
      <c r="D15" s="484" t="s">
        <v>208</v>
      </c>
      <c r="E15" s="491" t="s">
        <v>209</v>
      </c>
      <c r="F15" s="492"/>
      <c r="G15" s="493"/>
      <c r="H15" s="484" t="s">
        <v>150</v>
      </c>
      <c r="I15" s="486" t="s">
        <v>210</v>
      </c>
      <c r="J15" s="57"/>
    </row>
    <row r="16" spans="2:10" ht="23.25" customHeight="1">
      <c r="B16" s="497"/>
      <c r="C16" s="498"/>
      <c r="D16" s="485"/>
      <c r="E16" s="49" t="s">
        <v>143</v>
      </c>
      <c r="F16" s="136" t="s">
        <v>144</v>
      </c>
      <c r="G16" s="48" t="s">
        <v>145</v>
      </c>
      <c r="H16" s="485"/>
      <c r="I16" s="487"/>
      <c r="J16" s="57"/>
    </row>
    <row r="17" spans="2:9" ht="24.75" customHeight="1">
      <c r="B17" s="201"/>
      <c r="C17" s="202"/>
      <c r="D17" s="203"/>
      <c r="E17" s="147"/>
      <c r="F17" s="147"/>
      <c r="G17" s="147"/>
      <c r="H17" s="90">
        <f>SUM(E17:G17)</f>
        <v>0</v>
      </c>
      <c r="I17" s="199"/>
    </row>
    <row r="18" spans="2:9" ht="24.75" customHeight="1">
      <c r="B18" s="201"/>
      <c r="C18" s="202"/>
      <c r="D18" s="203"/>
      <c r="E18" s="147"/>
      <c r="F18" s="147"/>
      <c r="G18" s="147"/>
      <c r="H18" s="90">
        <f>SUM(E18:G18)</f>
        <v>0</v>
      </c>
      <c r="I18" s="199"/>
    </row>
    <row r="19" spans="2:9" ht="24.75" customHeight="1">
      <c r="B19" s="201"/>
      <c r="C19" s="202"/>
      <c r="D19" s="203"/>
      <c r="E19" s="147"/>
      <c r="F19" s="147"/>
      <c r="G19" s="147"/>
      <c r="H19" s="90">
        <f>SUM(E19:G19)</f>
        <v>0</v>
      </c>
      <c r="I19" s="199"/>
    </row>
    <row r="20" spans="2:9" ht="24.75" customHeight="1">
      <c r="B20" s="201"/>
      <c r="C20" s="202"/>
      <c r="D20" s="203"/>
      <c r="E20" s="147"/>
      <c r="F20" s="147"/>
      <c r="G20" s="147"/>
      <c r="H20" s="90">
        <f>SUM(E20:G20)</f>
        <v>0</v>
      </c>
      <c r="I20" s="199"/>
    </row>
    <row r="21" spans="2:9" ht="24.75" customHeight="1">
      <c r="B21" s="201"/>
      <c r="C21" s="202"/>
      <c r="D21" s="203"/>
      <c r="E21" s="147"/>
      <c r="F21" s="147"/>
      <c r="G21" s="147"/>
      <c r="H21" s="90">
        <f>SUM(E21:G21)</f>
        <v>0</v>
      </c>
      <c r="I21" s="199"/>
    </row>
    <row r="22" spans="2:9" ht="24.75" customHeight="1">
      <c r="B22" s="201"/>
      <c r="C22" s="202"/>
      <c r="D22" s="203"/>
      <c r="E22" s="147"/>
      <c r="F22" s="147"/>
      <c r="G22" s="147"/>
      <c r="H22" s="90">
        <f aca="true" t="shared" si="0" ref="H22:H46">SUM(E22:G22)</f>
        <v>0</v>
      </c>
      <c r="I22" s="199"/>
    </row>
    <row r="23" spans="2:9" ht="24.75" customHeight="1">
      <c r="B23" s="201"/>
      <c r="C23" s="202"/>
      <c r="D23" s="203"/>
      <c r="E23" s="147"/>
      <c r="F23" s="147"/>
      <c r="G23" s="147"/>
      <c r="H23" s="90">
        <f t="shared" si="0"/>
        <v>0</v>
      </c>
      <c r="I23" s="199"/>
    </row>
    <row r="24" spans="2:9" ht="24.75" customHeight="1">
      <c r="B24" s="201"/>
      <c r="C24" s="202"/>
      <c r="D24" s="203"/>
      <c r="E24" s="147"/>
      <c r="F24" s="147"/>
      <c r="G24" s="147"/>
      <c r="H24" s="90">
        <f t="shared" si="0"/>
        <v>0</v>
      </c>
      <c r="I24" s="199"/>
    </row>
    <row r="25" spans="2:9" ht="24.75" customHeight="1">
      <c r="B25" s="201"/>
      <c r="C25" s="202"/>
      <c r="D25" s="203"/>
      <c r="E25" s="147"/>
      <c r="F25" s="147"/>
      <c r="G25" s="147"/>
      <c r="H25" s="90">
        <f>SUM(E25:G25)</f>
        <v>0</v>
      </c>
      <c r="I25" s="199"/>
    </row>
    <row r="26" spans="2:9" ht="24.75" customHeight="1">
      <c r="B26" s="201"/>
      <c r="C26" s="202"/>
      <c r="D26" s="203"/>
      <c r="E26" s="147"/>
      <c r="F26" s="147"/>
      <c r="G26" s="147"/>
      <c r="H26" s="90">
        <f t="shared" si="0"/>
        <v>0</v>
      </c>
      <c r="I26" s="199"/>
    </row>
    <row r="27" spans="2:9" ht="24.75" customHeight="1">
      <c r="B27" s="201"/>
      <c r="C27" s="202"/>
      <c r="D27" s="203"/>
      <c r="E27" s="147"/>
      <c r="F27" s="147"/>
      <c r="G27" s="147"/>
      <c r="H27" s="90">
        <f t="shared" si="0"/>
        <v>0</v>
      </c>
      <c r="I27" s="199"/>
    </row>
    <row r="28" spans="2:9" ht="24.75" customHeight="1">
      <c r="B28" s="201"/>
      <c r="C28" s="202"/>
      <c r="D28" s="203"/>
      <c r="E28" s="147"/>
      <c r="F28" s="147"/>
      <c r="G28" s="147"/>
      <c r="H28" s="90">
        <f t="shared" si="0"/>
        <v>0</v>
      </c>
      <c r="I28" s="199"/>
    </row>
    <row r="29" spans="2:9" ht="24.75" customHeight="1">
      <c r="B29" s="201"/>
      <c r="C29" s="202"/>
      <c r="D29" s="203"/>
      <c r="E29" s="147"/>
      <c r="F29" s="147"/>
      <c r="G29" s="147"/>
      <c r="H29" s="90">
        <f t="shared" si="0"/>
        <v>0</v>
      </c>
      <c r="I29" s="199"/>
    </row>
    <row r="30" spans="2:9" ht="24.75" customHeight="1">
      <c r="B30" s="201"/>
      <c r="C30" s="202"/>
      <c r="D30" s="203"/>
      <c r="E30" s="147"/>
      <c r="F30" s="147"/>
      <c r="G30" s="147"/>
      <c r="H30" s="90">
        <f t="shared" si="0"/>
        <v>0</v>
      </c>
      <c r="I30" s="199"/>
    </row>
    <row r="31" spans="2:9" ht="24.75" customHeight="1">
      <c r="B31" s="201"/>
      <c r="C31" s="202"/>
      <c r="D31" s="203"/>
      <c r="E31" s="147"/>
      <c r="F31" s="147"/>
      <c r="G31" s="147"/>
      <c r="H31" s="90">
        <f>SUM(E31:G31)</f>
        <v>0</v>
      </c>
      <c r="I31" s="199"/>
    </row>
    <row r="32" spans="2:9" ht="24.75" customHeight="1">
      <c r="B32" s="201"/>
      <c r="C32" s="202"/>
      <c r="D32" s="203"/>
      <c r="E32" s="147"/>
      <c r="F32" s="147"/>
      <c r="G32" s="147"/>
      <c r="H32" s="90">
        <f>SUM(E32:G32)</f>
        <v>0</v>
      </c>
      <c r="I32" s="199"/>
    </row>
    <row r="33" spans="2:9" ht="24.75" customHeight="1">
      <c r="B33" s="201"/>
      <c r="C33" s="202"/>
      <c r="D33" s="203"/>
      <c r="E33" s="147"/>
      <c r="F33" s="147"/>
      <c r="G33" s="147"/>
      <c r="H33" s="90">
        <f>SUM(E33:G33)</f>
        <v>0</v>
      </c>
      <c r="I33" s="199"/>
    </row>
    <row r="34" spans="2:9" ht="24.75" customHeight="1">
      <c r="B34" s="201"/>
      <c r="C34" s="202"/>
      <c r="D34" s="203"/>
      <c r="E34" s="147"/>
      <c r="F34" s="147"/>
      <c r="G34" s="147"/>
      <c r="H34" s="90">
        <f t="shared" si="0"/>
        <v>0</v>
      </c>
      <c r="I34" s="199"/>
    </row>
    <row r="35" spans="2:9" ht="24.75" customHeight="1">
      <c r="B35" s="201"/>
      <c r="C35" s="202"/>
      <c r="D35" s="203"/>
      <c r="E35" s="147"/>
      <c r="F35" s="147"/>
      <c r="G35" s="147"/>
      <c r="H35" s="90">
        <f t="shared" si="0"/>
        <v>0</v>
      </c>
      <c r="I35" s="199"/>
    </row>
    <row r="36" spans="2:9" ht="24.75" customHeight="1">
      <c r="B36" s="201"/>
      <c r="C36" s="202"/>
      <c r="D36" s="203"/>
      <c r="E36" s="147"/>
      <c r="F36" s="147"/>
      <c r="G36" s="147"/>
      <c r="H36" s="90">
        <f t="shared" si="0"/>
        <v>0</v>
      </c>
      <c r="I36" s="199"/>
    </row>
    <row r="37" spans="2:9" ht="24.75" customHeight="1">
      <c r="B37" s="201"/>
      <c r="C37" s="202"/>
      <c r="D37" s="203"/>
      <c r="E37" s="147"/>
      <c r="F37" s="147"/>
      <c r="G37" s="147"/>
      <c r="H37" s="90">
        <f t="shared" si="0"/>
        <v>0</v>
      </c>
      <c r="I37" s="199"/>
    </row>
    <row r="38" spans="2:9" ht="24.75" customHeight="1">
      <c r="B38" s="201"/>
      <c r="C38" s="202"/>
      <c r="D38" s="203"/>
      <c r="E38" s="147"/>
      <c r="F38" s="147"/>
      <c r="G38" s="147"/>
      <c r="H38" s="90">
        <f t="shared" si="0"/>
        <v>0</v>
      </c>
      <c r="I38" s="199"/>
    </row>
    <row r="39" spans="2:9" ht="24.75" customHeight="1">
      <c r="B39" s="201"/>
      <c r="C39" s="202"/>
      <c r="D39" s="203"/>
      <c r="E39" s="147"/>
      <c r="F39" s="147"/>
      <c r="G39" s="147"/>
      <c r="H39" s="90">
        <f t="shared" si="0"/>
        <v>0</v>
      </c>
      <c r="I39" s="199"/>
    </row>
    <row r="40" spans="2:9" ht="24.75" customHeight="1">
      <c r="B40" s="201"/>
      <c r="C40" s="202"/>
      <c r="D40" s="203"/>
      <c r="E40" s="147"/>
      <c r="F40" s="147"/>
      <c r="G40" s="147"/>
      <c r="H40" s="90">
        <f t="shared" si="0"/>
        <v>0</v>
      </c>
      <c r="I40" s="199"/>
    </row>
    <row r="41" spans="2:9" ht="24.75" customHeight="1">
      <c r="B41" s="201"/>
      <c r="C41" s="202"/>
      <c r="D41" s="203"/>
      <c r="E41" s="147"/>
      <c r="F41" s="147"/>
      <c r="G41" s="147"/>
      <c r="H41" s="90">
        <f t="shared" si="0"/>
        <v>0</v>
      </c>
      <c r="I41" s="199"/>
    </row>
    <row r="42" spans="2:9" ht="24.75" customHeight="1">
      <c r="B42" s="201"/>
      <c r="C42" s="202"/>
      <c r="D42" s="203"/>
      <c r="E42" s="147"/>
      <c r="F42" s="147"/>
      <c r="G42" s="147"/>
      <c r="H42" s="90">
        <f t="shared" si="0"/>
        <v>0</v>
      </c>
      <c r="I42" s="199"/>
    </row>
    <row r="43" spans="2:9" ht="24.75" customHeight="1">
      <c r="B43" s="201"/>
      <c r="C43" s="202"/>
      <c r="D43" s="203"/>
      <c r="E43" s="147"/>
      <c r="F43" s="147"/>
      <c r="G43" s="147"/>
      <c r="H43" s="90">
        <f t="shared" si="0"/>
        <v>0</v>
      </c>
      <c r="I43" s="199"/>
    </row>
    <row r="44" spans="2:9" ht="24.75" customHeight="1">
      <c r="B44" s="201"/>
      <c r="C44" s="202"/>
      <c r="D44" s="203"/>
      <c r="E44" s="147"/>
      <c r="F44" s="147"/>
      <c r="G44" s="147"/>
      <c r="H44" s="90">
        <f t="shared" si="0"/>
        <v>0</v>
      </c>
      <c r="I44" s="199"/>
    </row>
    <row r="45" spans="2:9" ht="24.75" customHeight="1">
      <c r="B45" s="201"/>
      <c r="C45" s="202"/>
      <c r="D45" s="203"/>
      <c r="E45" s="147"/>
      <c r="F45" s="147"/>
      <c r="G45" s="147"/>
      <c r="H45" s="90">
        <f t="shared" si="0"/>
        <v>0</v>
      </c>
      <c r="I45" s="199"/>
    </row>
    <row r="46" spans="2:9" ht="24.75" customHeight="1" thickBot="1">
      <c r="B46" s="204"/>
      <c r="C46" s="205"/>
      <c r="D46" s="206"/>
      <c r="E46" s="207"/>
      <c r="F46" s="207"/>
      <c r="G46" s="207"/>
      <c r="H46" s="95">
        <f t="shared" si="0"/>
        <v>0</v>
      </c>
      <c r="I46" s="200"/>
    </row>
    <row r="47" spans="8:9" ht="10.5" customHeight="1">
      <c r="H47" s="94"/>
      <c r="I47" s="94"/>
    </row>
    <row r="48" spans="2:9" ht="24" customHeight="1">
      <c r="B48" s="9"/>
      <c r="C48" s="15"/>
      <c r="G48" s="91" t="s">
        <v>192</v>
      </c>
      <c r="H48" s="92">
        <f>SUM(H17:H46)</f>
        <v>0</v>
      </c>
      <c r="I48" s="93">
        <f>SUM(I17:I46)</f>
        <v>0</v>
      </c>
    </row>
    <row r="52" ht="15">
      <c r="F52" s="55"/>
    </row>
    <row r="53" ht="15.75" customHeight="1"/>
    <row r="54" ht="21" customHeight="1"/>
    <row r="55" ht="17.25" customHeight="1"/>
    <row r="68" ht="24.75" customHeight="1"/>
    <row r="70" ht="14.25" customHeight="1"/>
    <row r="75" ht="16.5" customHeight="1"/>
    <row r="76" ht="16.5" customHeight="1"/>
    <row r="78" ht="17.25" customHeight="1"/>
    <row r="94" ht="18.75" customHeight="1"/>
    <row r="105" ht="9.75" customHeight="1"/>
    <row r="115" ht="15" customHeight="1"/>
    <row r="116" ht="24.75" customHeight="1"/>
    <row r="125" ht="15.75" customHeight="1"/>
    <row r="126" ht="30.75" customHeight="1"/>
    <row r="134" ht="29.25" customHeight="1"/>
  </sheetData>
  <sheetProtection password="C47B" sheet="1"/>
  <mergeCells count="10">
    <mergeCell ref="H15:H16"/>
    <mergeCell ref="I15:I16"/>
    <mergeCell ref="B9:E9"/>
    <mergeCell ref="E15:G15"/>
    <mergeCell ref="C13:E13"/>
    <mergeCell ref="C10:E10"/>
    <mergeCell ref="B12:E12"/>
    <mergeCell ref="B15:B16"/>
    <mergeCell ref="C15:C16"/>
    <mergeCell ref="D15:D16"/>
  </mergeCells>
  <dataValidations count="2">
    <dataValidation operator="greaterThanOrEqual" allowBlank="1" showInputMessage="1" showErrorMessage="1" sqref="B17:D46"/>
    <dataValidation type="decimal" operator="greaterThanOrEqual" allowBlank="1" showInputMessage="1" showErrorMessage="1" sqref="E17:G46 I17:I46">
      <formula1>0</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46" r:id="rId1"/>
  <headerFooter alignWithMargins="0">
    <oddFooter>&amp;L&amp;"Calibri,Italique"&amp;8Annexes techniques - Mesure 38&amp;R&amp;"Calibri,Italique"&amp;8V1.1.1 avril 2017</oddFooter>
  </headerFooter>
</worksheet>
</file>

<file path=xl/worksheets/sheet5.xml><?xml version="1.0" encoding="utf-8"?>
<worksheet xmlns="http://schemas.openxmlformats.org/spreadsheetml/2006/main" xmlns:r="http://schemas.openxmlformats.org/officeDocument/2006/relationships">
  <sheetPr codeName="Feuil6">
    <pageSetUpPr fitToPage="1"/>
  </sheetPr>
  <dimension ref="A1:O35"/>
  <sheetViews>
    <sheetView showGridLines="0" view="pageBreakPreview" zoomScaleNormal="70" zoomScaleSheetLayoutView="100" zoomScalePageLayoutView="0" workbookViewId="0" topLeftCell="A13">
      <selection activeCell="G18" sqref="G18"/>
    </sheetView>
  </sheetViews>
  <sheetFormatPr defaultColWidth="11.421875" defaultRowHeight="15"/>
  <cols>
    <col min="1" max="1" width="4.421875" style="0" customWidth="1"/>
    <col min="2" max="2" width="40.8515625" style="0" customWidth="1"/>
    <col min="3" max="3" width="14.8515625" style="0" customWidth="1"/>
    <col min="4" max="4" width="55.140625" style="0" customWidth="1"/>
    <col min="5" max="5" width="8.7109375" style="0" customWidth="1"/>
    <col min="6" max="6" width="12.421875" style="0" customWidth="1"/>
    <col min="7" max="7" width="11.57421875" style="0" customWidth="1"/>
    <col min="8" max="8" width="22.28125" style="0" bestFit="1" customWidth="1"/>
  </cols>
  <sheetData>
    <row r="1" spans="2:7" ht="30">
      <c r="B1" s="39" t="s">
        <v>173</v>
      </c>
      <c r="C1" s="39"/>
      <c r="D1" s="40"/>
      <c r="E1" s="8"/>
      <c r="F1" s="8"/>
      <c r="G1" s="8"/>
    </row>
    <row r="2" spans="2:7" ht="18">
      <c r="B2" s="10" t="s">
        <v>176</v>
      </c>
      <c r="C2" s="40"/>
      <c r="D2" s="10"/>
      <c r="E2" s="8"/>
      <c r="F2" s="8"/>
      <c r="G2" s="8"/>
    </row>
    <row r="3" spans="2:7" s="8" customFormat="1" ht="18">
      <c r="B3" s="102" t="str">
        <f>'ANXE-1-DEPENSES PREVI'!B3</f>
        <v>Mesure n°38 - Limitation de l’incidence de la pêche sur le milieu marin et adaptation de la pêche à la protection des espèces</v>
      </c>
      <c r="C3" s="40"/>
      <c r="D3" s="40"/>
      <c r="E3" s="40"/>
      <c r="F3" s="40"/>
      <c r="G3" s="10"/>
    </row>
    <row r="4" spans="1:9" ht="15">
      <c r="A4" s="2"/>
      <c r="B4" s="275" t="str">
        <f>'ANXE-1-DEPENSES PREVI'!B4</f>
        <v>version 1.1.1 - avril 2017</v>
      </c>
      <c r="C4" s="40"/>
      <c r="D4" s="8"/>
      <c r="E4" s="8"/>
      <c r="I4" s="18"/>
    </row>
    <row r="5" spans="2:8" s="8" customFormat="1" ht="18">
      <c r="B5" s="10"/>
      <c r="C5" s="40"/>
      <c r="D5" s="40"/>
      <c r="H5"/>
    </row>
    <row r="6" spans="2:8" s="10" customFormat="1" ht="26.25">
      <c r="B6" s="42" t="s">
        <v>166</v>
      </c>
      <c r="C6" s="31"/>
      <c r="D6" s="58"/>
      <c r="E6" s="21"/>
      <c r="F6" s="21"/>
      <c r="G6" s="22"/>
      <c r="H6" s="16"/>
    </row>
    <row r="7" spans="2:8" s="10" customFormat="1" ht="26.25">
      <c r="B7" s="42"/>
      <c r="C7" s="31"/>
      <c r="D7" s="58"/>
      <c r="E7" s="21"/>
      <c r="F7" s="21"/>
      <c r="G7" s="22"/>
      <c r="H7" s="16"/>
    </row>
    <row r="8" spans="2:8" s="10" customFormat="1" ht="24.75" customHeight="1">
      <c r="B8" s="504" t="s">
        <v>90</v>
      </c>
      <c r="C8" s="505"/>
      <c r="D8" s="505"/>
      <c r="E8" s="503"/>
      <c r="F8" s="495"/>
      <c r="G8" s="22"/>
      <c r="H8" s="16"/>
    </row>
    <row r="9" spans="2:8" s="10" customFormat="1" ht="24.75" customHeight="1">
      <c r="B9" s="105" t="s">
        <v>175</v>
      </c>
      <c r="C9" s="446" t="str">
        <f>IF('ANXE-1-DEPENSES PREVI'!$C$8=0,"Veuillez renseigner cette information à l'annexe 1",'ANXE-1-DEPENSES PREVI'!$C$8)</f>
        <v>Veuillez renseigner cette information à l'annexe 1</v>
      </c>
      <c r="D9" s="494"/>
      <c r="E9" s="503"/>
      <c r="F9" s="495"/>
      <c r="G9" s="22"/>
      <c r="H9" s="16"/>
    </row>
    <row r="10" spans="2:13" ht="12" customHeight="1">
      <c r="B10" s="5"/>
      <c r="C10" s="34"/>
      <c r="D10" s="34"/>
      <c r="E10" s="21"/>
      <c r="F10" s="21"/>
      <c r="G10" s="22"/>
      <c r="H10" s="16"/>
      <c r="I10" s="18"/>
      <c r="J10" s="18"/>
      <c r="K10" s="18"/>
      <c r="L10" s="18"/>
      <c r="M10" s="18"/>
    </row>
    <row r="11" spans="2:15" s="28" customFormat="1" ht="24.75" customHeight="1">
      <c r="B11" s="504" t="s">
        <v>161</v>
      </c>
      <c r="C11" s="505"/>
      <c r="D11" s="505"/>
      <c r="E11" s="503"/>
      <c r="F11" s="495"/>
      <c r="G11" s="52"/>
      <c r="H11" s="27"/>
      <c r="I11" s="11"/>
      <c r="J11" s="11"/>
      <c r="K11" s="11"/>
      <c r="L11" s="11"/>
      <c r="M11" s="11"/>
      <c r="N11" s="27"/>
      <c r="O11" s="27"/>
    </row>
    <row r="12" spans="2:15" s="17" customFormat="1" ht="24.75" customHeight="1">
      <c r="B12" s="105" t="s">
        <v>171</v>
      </c>
      <c r="C12" s="446" t="str">
        <f>IF('ANXE-1-DEPENSES PREVI'!$C$11=0,"Veuillez renseigner cette information à l'annexe 1",'ANXE-1-DEPENSES PREVI'!$C$11)</f>
        <v>Veuillez renseigner cette information à l'annexe 1</v>
      </c>
      <c r="D12" s="494"/>
      <c r="E12" s="503"/>
      <c r="F12" s="495"/>
      <c r="G12" s="22"/>
      <c r="H12" s="16"/>
      <c r="I12" s="6"/>
      <c r="J12" s="6"/>
      <c r="K12" s="6"/>
      <c r="L12" s="6"/>
      <c r="M12" s="6"/>
      <c r="N12" s="16"/>
      <c r="O12" s="16"/>
    </row>
    <row r="13" spans="7:13" ht="15">
      <c r="G13" s="18"/>
      <c r="H13" s="18"/>
      <c r="I13" s="18"/>
      <c r="J13" s="18"/>
      <c r="K13" s="18"/>
      <c r="L13" s="18"/>
      <c r="M13" s="18"/>
    </row>
    <row r="14" spans="2:13" ht="34.5" customHeight="1">
      <c r="B14" s="156" t="s">
        <v>214</v>
      </c>
      <c r="C14" s="157" t="s">
        <v>155</v>
      </c>
      <c r="D14" s="158" t="s">
        <v>215</v>
      </c>
      <c r="F14" s="18"/>
      <c r="G14" s="18"/>
      <c r="H14" s="18"/>
      <c r="I14" s="18"/>
      <c r="J14" s="18"/>
      <c r="K14" s="18"/>
      <c r="L14" s="18"/>
      <c r="M14" s="18"/>
    </row>
    <row r="15" spans="2:13" ht="34.5" customHeight="1">
      <c r="B15" s="325" t="s">
        <v>337</v>
      </c>
      <c r="C15" s="326" t="s">
        <v>338</v>
      </c>
      <c r="D15" s="329"/>
      <c r="F15" s="18"/>
      <c r="G15" s="18"/>
      <c r="H15" s="18"/>
      <c r="I15" s="18"/>
      <c r="J15" s="18"/>
      <c r="K15" s="18"/>
      <c r="L15" s="18"/>
      <c r="M15" s="18"/>
    </row>
    <row r="16" spans="2:13" ht="46.5" customHeight="1">
      <c r="B16" s="327" t="s">
        <v>337</v>
      </c>
      <c r="C16" s="328" t="s">
        <v>339</v>
      </c>
      <c r="D16" s="330"/>
      <c r="E16" s="18"/>
      <c r="F16" s="18"/>
      <c r="G16" s="18"/>
      <c r="H16" s="18"/>
      <c r="I16" s="18"/>
      <c r="J16" s="18"/>
      <c r="K16" s="18"/>
      <c r="L16" s="18"/>
      <c r="M16" s="18"/>
    </row>
    <row r="17" spans="2:13" ht="21" customHeight="1">
      <c r="B17" s="159"/>
      <c r="C17" s="160"/>
      <c r="D17" s="161"/>
      <c r="E17" s="18"/>
      <c r="F17" s="18"/>
      <c r="G17" s="18"/>
      <c r="H17" s="18"/>
      <c r="I17" s="18"/>
      <c r="J17" s="18"/>
      <c r="K17" s="18"/>
      <c r="L17" s="18"/>
      <c r="M17" s="18"/>
    </row>
    <row r="18" spans="2:8" ht="47.25">
      <c r="B18" s="61" t="s">
        <v>167</v>
      </c>
      <c r="C18" s="62" t="s">
        <v>168</v>
      </c>
      <c r="D18" s="62" t="s">
        <v>169</v>
      </c>
      <c r="E18" s="63"/>
      <c r="F18" s="64" t="s">
        <v>170</v>
      </c>
      <c r="H18" s="155"/>
    </row>
    <row r="19" spans="2:8" ht="50.25" customHeight="1">
      <c r="B19" s="442" t="s">
        <v>340</v>
      </c>
      <c r="C19" s="443">
        <v>1</v>
      </c>
      <c r="D19" s="331" t="s">
        <v>341</v>
      </c>
      <c r="E19" s="142"/>
      <c r="F19" s="332">
        <v>1</v>
      </c>
      <c r="H19" s="155"/>
    </row>
    <row r="20" spans="2:6" ht="34.5" customHeight="1">
      <c r="B20" s="506" t="s">
        <v>348</v>
      </c>
      <c r="C20" s="509">
        <v>2</v>
      </c>
      <c r="D20" s="435" t="s">
        <v>350</v>
      </c>
      <c r="E20" s="142"/>
      <c r="F20" s="332">
        <v>35</v>
      </c>
    </row>
    <row r="21" spans="2:6" ht="34.5" customHeight="1">
      <c r="B21" s="507"/>
      <c r="C21" s="510"/>
      <c r="D21" s="436" t="s">
        <v>351</v>
      </c>
      <c r="E21" s="438"/>
      <c r="F21" s="439">
        <v>36</v>
      </c>
    </row>
    <row r="22" spans="2:6" ht="34.5" customHeight="1">
      <c r="B22" s="507"/>
      <c r="C22" s="510"/>
      <c r="D22" s="436" t="s">
        <v>352</v>
      </c>
      <c r="E22" s="438"/>
      <c r="F22" s="439">
        <v>37</v>
      </c>
    </row>
    <row r="23" spans="2:6" ht="34.5" customHeight="1">
      <c r="B23" s="507"/>
      <c r="C23" s="510"/>
      <c r="D23" s="436" t="s">
        <v>353</v>
      </c>
      <c r="E23" s="438"/>
      <c r="F23" s="439">
        <v>38</v>
      </c>
    </row>
    <row r="24" spans="2:6" ht="34.5" customHeight="1">
      <c r="B24" s="508"/>
      <c r="C24" s="511"/>
      <c r="D24" s="437" t="s">
        <v>354</v>
      </c>
      <c r="E24" s="440"/>
      <c r="F24" s="441">
        <v>39</v>
      </c>
    </row>
    <row r="25" spans="2:6" ht="28.5">
      <c r="B25" s="430" t="s">
        <v>349</v>
      </c>
      <c r="C25" s="431">
        <v>3</v>
      </c>
      <c r="D25" s="432"/>
      <c r="E25" s="433"/>
      <c r="F25" s="434"/>
    </row>
    <row r="26" ht="22.5" customHeight="1">
      <c r="C26" s="195"/>
    </row>
    <row r="27" spans="2:3" ht="15">
      <c r="B27" s="501" t="s">
        <v>0</v>
      </c>
      <c r="C27" s="502"/>
    </row>
    <row r="28" spans="2:3" ht="36.75" customHeight="1">
      <c r="B28" s="499"/>
      <c r="C28" s="500"/>
    </row>
    <row r="29" ht="16.5" customHeight="1">
      <c r="C29" s="195"/>
    </row>
    <row r="30" ht="15">
      <c r="C30" s="195"/>
    </row>
    <row r="31" ht="17.25" customHeight="1">
      <c r="C31" s="195"/>
    </row>
    <row r="32" ht="15">
      <c r="C32" s="195"/>
    </row>
    <row r="33" ht="15">
      <c r="C33" s="195"/>
    </row>
    <row r="34" ht="15">
      <c r="C34" s="195"/>
    </row>
    <row r="35" ht="15">
      <c r="C35" s="195"/>
    </row>
    <row r="47" ht="18.75" customHeight="1"/>
    <row r="58" ht="9.75" customHeight="1"/>
    <row r="68" ht="15" customHeight="1"/>
    <row r="69" ht="24.75" customHeight="1"/>
    <row r="78" ht="15.75" customHeight="1"/>
    <row r="79" ht="30.75" customHeight="1"/>
    <row r="87" ht="29.25" customHeight="1"/>
  </sheetData>
  <sheetProtection password="C47B" sheet="1"/>
  <mergeCells count="8">
    <mergeCell ref="B28:C28"/>
    <mergeCell ref="B27:C27"/>
    <mergeCell ref="C9:F9"/>
    <mergeCell ref="B8:F8"/>
    <mergeCell ref="B11:F11"/>
    <mergeCell ref="C12:F12"/>
    <mergeCell ref="B20:B24"/>
    <mergeCell ref="C20:C24"/>
  </mergeCells>
  <dataValidations count="1">
    <dataValidation type="decimal" operator="greaterThanOrEqual" allowBlank="1" showInputMessage="1" showErrorMessage="1" sqref="D15:D17">
      <formula1>0</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59" r:id="rId2"/>
  <headerFooter alignWithMargins="0">
    <oddFooter>&amp;L&amp;"Calibri,Italique"&amp;8Annexes techniques - Mesure 38&amp;R&amp;"Calibri,Italique"&amp;8V1.1.1 avril 2017</oddFooter>
  </headerFooter>
  <legacyDrawing r:id="rId1"/>
</worksheet>
</file>

<file path=xl/worksheets/sheet6.xml><?xml version="1.0" encoding="utf-8"?>
<worksheet xmlns="http://schemas.openxmlformats.org/spreadsheetml/2006/main" xmlns:r="http://schemas.openxmlformats.org/officeDocument/2006/relationships">
  <sheetPr codeName="Feuil7">
    <pageSetUpPr fitToPage="1"/>
  </sheetPr>
  <dimension ref="A1:J32"/>
  <sheetViews>
    <sheetView showGridLines="0" view="pageBreakPreview" zoomScaleNormal="98" zoomScaleSheetLayoutView="100" zoomScalePageLayoutView="0" workbookViewId="0" topLeftCell="A1">
      <selection activeCell="D9" sqref="D9"/>
    </sheetView>
  </sheetViews>
  <sheetFormatPr defaultColWidth="11.421875" defaultRowHeight="15"/>
  <cols>
    <col min="1" max="1" width="3.00390625" style="0" customWidth="1"/>
    <col min="2" max="2" width="62.00390625" style="0" customWidth="1"/>
    <col min="3" max="3" width="22.00390625" style="0" customWidth="1"/>
    <col min="4" max="4" width="15.28125" style="0" customWidth="1"/>
    <col min="5" max="5" width="13.421875" style="0" customWidth="1"/>
    <col min="6" max="6" width="20.8515625" style="0" bestFit="1" customWidth="1"/>
  </cols>
  <sheetData>
    <row r="1" spans="2:5" ht="30">
      <c r="B1" s="39" t="s">
        <v>173</v>
      </c>
      <c r="C1" s="39"/>
      <c r="D1" s="40"/>
      <c r="E1" s="8"/>
    </row>
    <row r="2" spans="2:5" ht="18">
      <c r="B2" s="10" t="s">
        <v>176</v>
      </c>
      <c r="C2" s="40"/>
      <c r="D2" s="10"/>
      <c r="E2" s="8"/>
    </row>
    <row r="3" spans="2:7" s="8" customFormat="1" ht="39.75" customHeight="1">
      <c r="B3" s="515" t="str">
        <f>'ANXE-1-DEPENSES PREVI'!B3</f>
        <v>Mesure n°38 - Limitation de l’incidence de la pêche sur le milieu marin et adaptation de la pêche à la protection des espèces</v>
      </c>
      <c r="C3" s="516"/>
      <c r="D3" s="516"/>
      <c r="E3" s="516"/>
      <c r="F3" s="516"/>
      <c r="G3" s="10"/>
    </row>
    <row r="4" spans="1:9" ht="15">
      <c r="A4" s="2"/>
      <c r="B4" s="275" t="str">
        <f>'ANXE-1-DEPENSES PREVI'!B4</f>
        <v>version 1.1.1 - avril 2017</v>
      </c>
      <c r="C4" s="40"/>
      <c r="D4" s="8"/>
      <c r="E4" s="8"/>
      <c r="I4" s="18"/>
    </row>
    <row r="5" spans="2:10" ht="18">
      <c r="B5" s="10"/>
      <c r="C5" s="40"/>
      <c r="D5" s="40"/>
      <c r="E5" s="8"/>
      <c r="G5" s="8"/>
      <c r="H5" s="8"/>
      <c r="I5" s="8"/>
      <c r="J5" s="8"/>
    </row>
    <row r="6" spans="2:10" ht="26.25">
      <c r="B6" s="42" t="s">
        <v>149</v>
      </c>
      <c r="C6" s="31"/>
      <c r="D6" s="58"/>
      <c r="E6" s="21"/>
      <c r="F6" s="16"/>
      <c r="G6" s="10"/>
      <c r="H6" s="10"/>
      <c r="I6" s="10"/>
      <c r="J6" s="10"/>
    </row>
    <row r="7" spans="2:10" ht="26.25">
      <c r="B7" s="42"/>
      <c r="C7" s="31"/>
      <c r="D7" s="58"/>
      <c r="E7" s="21"/>
      <c r="F7" s="16"/>
      <c r="G7" s="10"/>
      <c r="H7" s="10"/>
      <c r="I7" s="10"/>
      <c r="J7" s="10"/>
    </row>
    <row r="8" spans="2:10" ht="24.75" customHeight="1">
      <c r="B8" s="504" t="s">
        <v>90</v>
      </c>
      <c r="C8" s="505"/>
      <c r="D8" s="505"/>
      <c r="E8" s="503"/>
      <c r="F8" s="495"/>
      <c r="G8" s="10"/>
      <c r="H8" s="10"/>
      <c r="I8" s="10"/>
      <c r="J8" s="10"/>
    </row>
    <row r="9" spans="2:6" s="10" customFormat="1" ht="24.75" customHeight="1">
      <c r="B9" s="104" t="s">
        <v>175</v>
      </c>
      <c r="C9" s="446" t="str">
        <f>IF('ANXE-1-DEPENSES PREVI'!$C$8=0,"Veuillez renseigner cette information à l'annexe 1",'ANXE-1-DEPENSES PREVI'!$C$8)</f>
        <v>Veuillez renseigner cette information à l'annexe 1</v>
      </c>
      <c r="D9" s="494"/>
      <c r="E9" s="503"/>
      <c r="F9" s="495"/>
    </row>
    <row r="10" spans="2:10" ht="12" customHeight="1">
      <c r="B10" s="1"/>
      <c r="C10" s="34"/>
      <c r="D10" s="34"/>
      <c r="E10" s="21"/>
      <c r="F10" s="16"/>
      <c r="G10" s="18"/>
      <c r="H10" s="18"/>
      <c r="I10" s="18"/>
      <c r="J10" s="18"/>
    </row>
    <row r="11" spans="2:10" s="12" customFormat="1" ht="24.75" customHeight="1">
      <c r="B11" s="504" t="s">
        <v>161</v>
      </c>
      <c r="C11" s="505"/>
      <c r="D11" s="505"/>
      <c r="E11" s="503"/>
      <c r="F11" s="495"/>
      <c r="G11" s="11"/>
      <c r="H11" s="11"/>
      <c r="I11" s="11"/>
      <c r="J11" s="11"/>
    </row>
    <row r="12" spans="2:10" ht="24.75" customHeight="1">
      <c r="B12" s="104" t="s">
        <v>171</v>
      </c>
      <c r="C12" s="446" t="str">
        <f>IF('ANXE-1-DEPENSES PREVI'!$C$11=0,"Veuillez renseigner cette information à l'annexe 1",'ANXE-1-DEPENSES PREVI'!$C$11)</f>
        <v>Veuillez renseigner cette information à l'annexe 1</v>
      </c>
      <c r="D12" s="494"/>
      <c r="E12" s="503"/>
      <c r="F12" s="495"/>
      <c r="G12" s="6"/>
      <c r="H12" s="6"/>
      <c r="I12" s="6"/>
      <c r="J12" s="6"/>
    </row>
    <row r="13" spans="2:5" ht="15">
      <c r="B13" s="1"/>
      <c r="C13" s="1"/>
      <c r="D13" s="1"/>
      <c r="E13" s="1"/>
    </row>
    <row r="14" spans="2:5" ht="33" customHeight="1">
      <c r="B14" s="59" t="s">
        <v>180</v>
      </c>
      <c r="C14" s="60" t="s">
        <v>188</v>
      </c>
      <c r="D14" s="60" t="s">
        <v>181</v>
      </c>
      <c r="E14" s="132" t="s">
        <v>189</v>
      </c>
    </row>
    <row r="15" spans="2:5" ht="15">
      <c r="B15" s="517" t="s">
        <v>80</v>
      </c>
      <c r="C15" s="518"/>
      <c r="D15" s="518"/>
      <c r="E15" s="519"/>
    </row>
    <row r="16" spans="2:5" ht="30" customHeight="1">
      <c r="B16" s="133" t="s">
        <v>2</v>
      </c>
      <c r="C16" s="65" t="s">
        <v>1</v>
      </c>
      <c r="D16" s="143"/>
      <c r="E16" s="144"/>
    </row>
    <row r="17" spans="2:5" ht="30" customHeight="1">
      <c r="B17" s="333" t="s">
        <v>4</v>
      </c>
      <c r="C17" s="56" t="s">
        <v>1</v>
      </c>
      <c r="D17" s="145"/>
      <c r="E17" s="146"/>
    </row>
    <row r="18" spans="2:5" ht="30" customHeight="1">
      <c r="B18" s="134" t="s">
        <v>72</v>
      </c>
      <c r="C18" s="56" t="s">
        <v>1</v>
      </c>
      <c r="D18" s="145"/>
      <c r="E18" s="146"/>
    </row>
    <row r="19" spans="2:5" ht="81" customHeight="1">
      <c r="B19" s="134" t="s">
        <v>73</v>
      </c>
      <c r="C19" s="56" t="s">
        <v>74</v>
      </c>
      <c r="D19" s="145"/>
      <c r="E19" s="146"/>
    </row>
    <row r="20" spans="2:5" ht="65.25" customHeight="1">
      <c r="B20" s="134" t="s">
        <v>75</v>
      </c>
      <c r="C20" s="56" t="s">
        <v>74</v>
      </c>
      <c r="D20" s="145"/>
      <c r="E20" s="146"/>
    </row>
    <row r="21" spans="2:5" ht="65.25" customHeight="1">
      <c r="B21" s="134" t="s">
        <v>81</v>
      </c>
      <c r="C21" s="56" t="s">
        <v>74</v>
      </c>
      <c r="D21" s="145"/>
      <c r="E21" s="146"/>
    </row>
    <row r="22" spans="2:5" ht="28.5" customHeight="1">
      <c r="B22" s="134" t="s">
        <v>82</v>
      </c>
      <c r="C22" s="56" t="s">
        <v>1</v>
      </c>
      <c r="D22" s="145"/>
      <c r="E22" s="146"/>
    </row>
    <row r="23" spans="2:5" ht="63.75" customHeight="1">
      <c r="B23" s="423" t="s">
        <v>83</v>
      </c>
      <c r="C23" s="56" t="s">
        <v>1</v>
      </c>
      <c r="D23" s="145"/>
      <c r="E23" s="146"/>
    </row>
    <row r="24" spans="2:5" ht="67.5" customHeight="1">
      <c r="B24" s="424" t="s">
        <v>84</v>
      </c>
      <c r="C24" s="420" t="s">
        <v>74</v>
      </c>
      <c r="D24" s="421"/>
      <c r="E24" s="422"/>
    </row>
    <row r="25" spans="2:5" ht="31.5" customHeight="1">
      <c r="B25" s="517" t="s">
        <v>76</v>
      </c>
      <c r="C25" s="518"/>
      <c r="D25" s="518"/>
      <c r="E25" s="519"/>
    </row>
    <row r="26" spans="2:5" ht="75" customHeight="1">
      <c r="B26" s="416" t="s">
        <v>78</v>
      </c>
      <c r="C26" s="417" t="s">
        <v>1</v>
      </c>
      <c r="D26" s="418"/>
      <c r="E26" s="419"/>
    </row>
    <row r="27" spans="2:5" ht="31.5" customHeight="1">
      <c r="B27" s="512" t="s">
        <v>77</v>
      </c>
      <c r="C27" s="513"/>
      <c r="D27" s="513"/>
      <c r="E27" s="514"/>
    </row>
    <row r="28" spans="2:5" ht="85.5">
      <c r="B28" s="414" t="s">
        <v>79</v>
      </c>
      <c r="C28" s="56" t="s">
        <v>1</v>
      </c>
      <c r="D28" s="145"/>
      <c r="E28" s="415"/>
    </row>
    <row r="29" spans="2:5" ht="15">
      <c r="B29" s="512" t="s">
        <v>344</v>
      </c>
      <c r="C29" s="513"/>
      <c r="D29" s="513"/>
      <c r="E29" s="514"/>
    </row>
    <row r="30" spans="2:5" ht="42.75">
      <c r="B30" s="414" t="s">
        <v>345</v>
      </c>
      <c r="C30" s="56" t="s">
        <v>1</v>
      </c>
      <c r="D30" s="145"/>
      <c r="E30" s="415"/>
    </row>
    <row r="31" spans="2:5" ht="57">
      <c r="B31" s="414" t="s">
        <v>346</v>
      </c>
      <c r="C31" s="56" t="s">
        <v>74</v>
      </c>
      <c r="D31" s="145"/>
      <c r="E31" s="415"/>
    </row>
    <row r="32" spans="2:5" ht="28.5">
      <c r="B32" s="414" t="s">
        <v>347</v>
      </c>
      <c r="C32" s="56" t="s">
        <v>1</v>
      </c>
      <c r="D32" s="145"/>
      <c r="E32" s="415"/>
    </row>
    <row r="35" ht="15.75" customHeight="1"/>
    <row r="36" ht="21" customHeight="1"/>
    <row r="37" ht="17.25" customHeight="1"/>
    <row r="50" ht="24.75" customHeight="1"/>
    <row r="52" ht="14.25" customHeight="1"/>
    <row r="57" ht="16.5" customHeight="1"/>
    <row r="58" ht="16.5" customHeight="1"/>
    <row r="60" ht="17.25" customHeight="1"/>
    <row r="76" ht="18.75" customHeight="1"/>
    <row r="87" ht="9.75" customHeight="1"/>
    <row r="97" ht="15" customHeight="1"/>
    <row r="98" ht="24.75" customHeight="1"/>
    <row r="107" ht="15.75" customHeight="1"/>
    <row r="108" ht="30.75" customHeight="1"/>
    <row r="116" ht="29.25" customHeight="1"/>
  </sheetData>
  <sheetProtection password="C47B" sheet="1"/>
  <mergeCells count="9">
    <mergeCell ref="B29:E29"/>
    <mergeCell ref="B27:E27"/>
    <mergeCell ref="B3:F3"/>
    <mergeCell ref="B8:F8"/>
    <mergeCell ref="B15:E15"/>
    <mergeCell ref="B25:E25"/>
    <mergeCell ref="C9:F9"/>
    <mergeCell ref="C12:F12"/>
    <mergeCell ref="B11:F11"/>
  </mergeCells>
  <dataValidations count="1">
    <dataValidation type="list" allowBlank="1" showInputMessage="1" showErrorMessage="1" sqref="C16:C24 C26 C28 C30:C32">
      <formula1>"copie, original"</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57" r:id="rId2"/>
  <headerFooter alignWithMargins="0">
    <oddFooter>&amp;L&amp;"Calibri,Italique"&amp;8Annexes techniques - Mesure 38&amp;R&amp;"Calibri,Italique"&amp;8V1.1.1 avril 2017</oddFooter>
  </headerFooter>
  <legacyDrawing r:id="rId1"/>
</worksheet>
</file>

<file path=xl/worksheets/sheet7.xml><?xml version="1.0" encoding="utf-8"?>
<worksheet xmlns="http://schemas.openxmlformats.org/spreadsheetml/2006/main" xmlns:r="http://schemas.openxmlformats.org/officeDocument/2006/relationships">
  <sheetPr codeName="Feuil8">
    <tabColor indexed="50"/>
    <pageSetUpPr fitToPage="1"/>
  </sheetPr>
  <dimension ref="A1:I27"/>
  <sheetViews>
    <sheetView showGridLines="0" view="pageBreakPreview" zoomScaleSheetLayoutView="100" zoomScalePageLayoutView="10" workbookViewId="0" topLeftCell="A1">
      <selection activeCell="D9" sqref="D9"/>
    </sheetView>
  </sheetViews>
  <sheetFormatPr defaultColWidth="11.421875" defaultRowHeight="15"/>
  <cols>
    <col min="1" max="1" width="4.140625" style="0" customWidth="1"/>
    <col min="2" max="2" width="47.140625" style="0" customWidth="1"/>
    <col min="3" max="5" width="25.7109375" style="0" customWidth="1"/>
  </cols>
  <sheetData>
    <row r="1" spans="2:7" ht="30">
      <c r="B1" s="39" t="s">
        <v>173</v>
      </c>
      <c r="C1" s="39"/>
      <c r="D1" s="40"/>
      <c r="E1" s="8"/>
      <c r="F1" s="8"/>
      <c r="G1" s="8"/>
    </row>
    <row r="2" spans="2:7" ht="18">
      <c r="B2" s="10" t="s">
        <v>176</v>
      </c>
      <c r="C2" s="40"/>
      <c r="D2" s="10"/>
      <c r="E2" s="8"/>
      <c r="F2" s="8"/>
      <c r="G2" s="8"/>
    </row>
    <row r="3" spans="2:7" s="8" customFormat="1" ht="18">
      <c r="B3" s="102" t="str">
        <f>'ANXE-1-DEPENSES PREVI'!B3</f>
        <v>Mesure n°38 - Limitation de l’incidence de la pêche sur le milieu marin et adaptation de la pêche à la protection des espèces</v>
      </c>
      <c r="C3" s="40"/>
      <c r="D3" s="40"/>
      <c r="E3" s="40"/>
      <c r="F3" s="40"/>
      <c r="G3" s="10"/>
    </row>
    <row r="4" spans="1:9" ht="15">
      <c r="A4" s="2"/>
      <c r="B4" s="275" t="str">
        <f>'ANXE-1-DEPENSES PREVI'!B4</f>
        <v>version 1.1.1 - avril 2017</v>
      </c>
      <c r="C4" s="40"/>
      <c r="D4" s="8"/>
      <c r="E4" s="8"/>
      <c r="I4" s="18"/>
    </row>
    <row r="5" spans="2:4" s="8" customFormat="1" ht="18">
      <c r="B5" s="10"/>
      <c r="C5" s="40"/>
      <c r="D5" s="40"/>
    </row>
    <row r="6" spans="2:7" s="28" customFormat="1" ht="22.5" customHeight="1">
      <c r="B6" s="42" t="s">
        <v>318</v>
      </c>
      <c r="C6" s="31"/>
      <c r="D6" s="58"/>
      <c r="E6" s="21"/>
      <c r="F6" s="21"/>
      <c r="G6" s="22"/>
    </row>
    <row r="7" spans="2:4" s="67" customFormat="1" ht="18" customHeight="1">
      <c r="B7" s="69"/>
      <c r="D7" s="68"/>
    </row>
    <row r="8" spans="2:7" s="17" customFormat="1" ht="24.75" customHeight="1">
      <c r="B8" s="504" t="s">
        <v>90</v>
      </c>
      <c r="C8" s="505"/>
      <c r="D8" s="505"/>
      <c r="E8" s="495"/>
      <c r="F8" s="21"/>
      <c r="G8" s="22"/>
    </row>
    <row r="9" spans="2:7" s="17" customFormat="1" ht="24.75" customHeight="1">
      <c r="B9" s="103" t="s">
        <v>175</v>
      </c>
      <c r="C9" s="446" t="str">
        <f>IF('ANXE-1-DEPENSES PREVI'!$C$8=0,"Veuillez renseigner cette information à l'annexe 1",'ANXE-1-DEPENSES PREVI'!$C$8)</f>
        <v>Veuillez renseigner cette information à l'annexe 1</v>
      </c>
      <c r="D9" s="494"/>
      <c r="E9" s="495"/>
      <c r="F9" s="21"/>
      <c r="G9" s="22"/>
    </row>
    <row r="10" spans="2:7" s="17" customFormat="1" ht="12" customHeight="1">
      <c r="B10" s="5"/>
      <c r="C10" s="34"/>
      <c r="D10" s="34"/>
      <c r="E10" s="21"/>
      <c r="F10" s="21"/>
      <c r="G10" s="22"/>
    </row>
    <row r="11" spans="2:7" s="28" customFormat="1" ht="24.75" customHeight="1">
      <c r="B11" s="504" t="s">
        <v>161</v>
      </c>
      <c r="C11" s="505"/>
      <c r="D11" s="505"/>
      <c r="E11" s="495"/>
      <c r="F11" s="51"/>
      <c r="G11" s="52"/>
    </row>
    <row r="12" spans="2:7" s="17" customFormat="1" ht="24.75" customHeight="1">
      <c r="B12" s="103" t="s">
        <v>171</v>
      </c>
      <c r="C12" s="446" t="str">
        <f>IF('ANXE-1-DEPENSES PREVI'!$C$11=0,"Veuillez renseigner cette information à l'annexe 1",'ANXE-1-DEPENSES PREVI'!$C$11)</f>
        <v>Veuillez renseigner cette information à l'annexe 1</v>
      </c>
      <c r="D12" s="494"/>
      <c r="E12" s="495"/>
      <c r="F12" s="21"/>
      <c r="G12" s="22"/>
    </row>
    <row r="13" s="17" customFormat="1" ht="15" customHeight="1"/>
    <row r="14" spans="2:5" s="12" customFormat="1" ht="24.75" customHeight="1">
      <c r="B14" s="525" t="s">
        <v>319</v>
      </c>
      <c r="C14" s="526"/>
      <c r="D14" s="526"/>
      <c r="E14" s="527"/>
    </row>
    <row r="15" spans="2:8" s="12" customFormat="1" ht="33" customHeight="1">
      <c r="B15" s="319" t="s">
        <v>320</v>
      </c>
      <c r="C15" s="520" t="s">
        <v>148</v>
      </c>
      <c r="D15" s="521"/>
      <c r="E15" s="522"/>
      <c r="H15" s="13"/>
    </row>
    <row r="16" spans="2:5" s="12" customFormat="1" ht="33" customHeight="1">
      <c r="B16" s="319" t="s">
        <v>321</v>
      </c>
      <c r="C16" s="523"/>
      <c r="D16" s="523"/>
      <c r="E16" s="522"/>
    </row>
    <row r="17" spans="2:5" s="12" customFormat="1" ht="33" customHeight="1">
      <c r="B17" s="319" t="s">
        <v>333</v>
      </c>
      <c r="C17" s="524"/>
      <c r="D17" s="524"/>
      <c r="E17" s="522"/>
    </row>
    <row r="18" spans="2:5" s="12" customFormat="1" ht="15">
      <c r="B18" s="320"/>
      <c r="E18" s="321"/>
    </row>
    <row r="19" spans="2:6" s="12" customFormat="1" ht="27" customHeight="1">
      <c r="B19" s="43"/>
      <c r="C19" s="48" t="s">
        <v>322</v>
      </c>
      <c r="D19" s="322" t="s">
        <v>323</v>
      </c>
      <c r="E19" s="48" t="s">
        <v>324</v>
      </c>
      <c r="F19" s="323"/>
    </row>
    <row r="20" spans="2:5" s="12" customFormat="1" ht="24.75" customHeight="1">
      <c r="B20" s="319" t="s">
        <v>325</v>
      </c>
      <c r="C20" s="147"/>
      <c r="D20" s="147"/>
      <c r="E20" s="147"/>
    </row>
    <row r="21" spans="2:5" s="12" customFormat="1" ht="24.75" customHeight="1">
      <c r="B21" s="319" t="s">
        <v>326</v>
      </c>
      <c r="C21" s="147"/>
      <c r="D21" s="147"/>
      <c r="E21" s="147"/>
    </row>
    <row r="22" spans="2:5" s="12" customFormat="1" ht="24.75" customHeight="1">
      <c r="B22" s="319" t="s">
        <v>327</v>
      </c>
      <c r="C22" s="147"/>
      <c r="D22" s="147"/>
      <c r="E22" s="147"/>
    </row>
    <row r="23" spans="2:5" s="12" customFormat="1" ht="24.75" customHeight="1">
      <c r="B23" s="319" t="s">
        <v>328</v>
      </c>
      <c r="C23" s="147"/>
      <c r="D23" s="147"/>
      <c r="E23" s="147"/>
    </row>
    <row r="24" spans="2:5" s="12" customFormat="1" ht="24.75" customHeight="1">
      <c r="B24" s="319" t="s">
        <v>329</v>
      </c>
      <c r="C24" s="147"/>
      <c r="D24" s="147"/>
      <c r="E24" s="147"/>
    </row>
    <row r="25" spans="2:5" s="12" customFormat="1" ht="24.75" customHeight="1">
      <c r="B25" s="319" t="s">
        <v>330</v>
      </c>
      <c r="C25" s="147"/>
      <c r="D25" s="147"/>
      <c r="E25" s="147"/>
    </row>
    <row r="26" spans="2:5" s="12" customFormat="1" ht="24.75" customHeight="1">
      <c r="B26" s="319" t="s">
        <v>331</v>
      </c>
      <c r="C26" s="147"/>
      <c r="D26" s="147"/>
      <c r="E26" s="147"/>
    </row>
    <row r="27" spans="2:5" s="12" customFormat="1" ht="24.75" customHeight="1">
      <c r="B27" s="319" t="s">
        <v>332</v>
      </c>
      <c r="C27" s="147"/>
      <c r="D27" s="147"/>
      <c r="E27" s="147"/>
    </row>
    <row r="28" ht="15.75" customHeight="1"/>
    <row r="29" ht="21" customHeight="1"/>
    <row r="30" ht="17.25" customHeight="1"/>
    <row r="43" ht="24.75" customHeight="1"/>
    <row r="45" ht="14.25" customHeight="1"/>
    <row r="50" ht="16.5" customHeight="1"/>
    <row r="51" ht="16.5" customHeight="1"/>
    <row r="53" ht="17.25" customHeight="1"/>
    <row r="69" ht="18.75" customHeight="1"/>
    <row r="80" ht="9.75" customHeight="1"/>
    <row r="90" ht="15" customHeight="1"/>
    <row r="91" ht="24.75" customHeight="1"/>
    <row r="100" ht="15.75" customHeight="1"/>
    <row r="101" ht="30.75" customHeight="1"/>
    <row r="109" ht="29.25" customHeight="1"/>
  </sheetData>
  <sheetProtection password="C47B" sheet="1"/>
  <mergeCells count="8">
    <mergeCell ref="C15:E15"/>
    <mergeCell ref="C16:E16"/>
    <mergeCell ref="C17:E17"/>
    <mergeCell ref="B8:E8"/>
    <mergeCell ref="B14:E14"/>
    <mergeCell ref="C12:E12"/>
    <mergeCell ref="C9:E9"/>
    <mergeCell ref="B11:E11"/>
  </mergeCells>
  <dataValidations count="3">
    <dataValidation type="decimal" operator="greaterThanOrEqual" allowBlank="1" showInputMessage="1" showErrorMessage="1" sqref="C20:E27">
      <formula1>-5000000</formula1>
    </dataValidation>
    <dataValidation type="date" operator="greaterThan" allowBlank="1" showInputMessage="1" showErrorMessage="1" sqref="C17:D17">
      <formula1>1</formula1>
    </dataValidation>
    <dataValidation type="whole" operator="greaterThanOrEqual" allowBlank="1" showInputMessage="1" showErrorMessage="1" sqref="C16:D16">
      <formula1>0</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58" r:id="rId1"/>
  <headerFooter alignWithMargins="0">
    <oddFooter>&amp;L&amp;"Calibri,Italique"&amp;8Annexes techniques - Mesure 38&amp;R&amp;"Calibri,Italique"&amp;8V1.1.1 avril 2017</oddFooter>
  </headerFooter>
</worksheet>
</file>

<file path=xl/worksheets/sheet8.xml><?xml version="1.0" encoding="utf-8"?>
<worksheet xmlns="http://schemas.openxmlformats.org/spreadsheetml/2006/main" xmlns:r="http://schemas.openxmlformats.org/officeDocument/2006/relationships">
  <sheetPr codeName="Feuil9">
    <pageSetUpPr fitToPage="1"/>
  </sheetPr>
  <dimension ref="A1:I19"/>
  <sheetViews>
    <sheetView showGridLines="0" view="pageBreakPreview" zoomScaleNormal="70" zoomScaleSheetLayoutView="100" zoomScalePageLayoutView="10" workbookViewId="0" topLeftCell="A1">
      <selection activeCell="D9" sqref="D9"/>
    </sheetView>
  </sheetViews>
  <sheetFormatPr defaultColWidth="11.421875" defaultRowHeight="15"/>
  <cols>
    <col min="1" max="1" width="3.28125" style="0" customWidth="1"/>
    <col min="2" max="2" width="40.421875" style="0" customWidth="1"/>
    <col min="3" max="3" width="74.57421875" style="0" customWidth="1"/>
    <col min="4" max="4" width="49.8515625" style="0" customWidth="1"/>
    <col min="5" max="5" width="20.421875" style="0" bestFit="1" customWidth="1"/>
  </cols>
  <sheetData>
    <row r="1" spans="2:5" ht="30">
      <c r="B1" s="39" t="s">
        <v>173</v>
      </c>
      <c r="C1" s="39"/>
      <c r="D1" s="8"/>
      <c r="E1" s="8"/>
    </row>
    <row r="2" spans="2:5" ht="18">
      <c r="B2" s="41" t="s">
        <v>176</v>
      </c>
      <c r="C2" s="40"/>
      <c r="D2" s="8"/>
      <c r="E2" s="8"/>
    </row>
    <row r="3" spans="2:7" s="8" customFormat="1" ht="18">
      <c r="B3" s="102" t="str">
        <f>'ANXE-1-DEPENSES PREVI'!B3</f>
        <v>Mesure n°38 - Limitation de l’incidence de la pêche sur le milieu marin et adaptation de la pêche à la protection des espèces</v>
      </c>
      <c r="C3" s="40"/>
      <c r="D3" s="40"/>
      <c r="E3" s="40"/>
      <c r="F3" s="40"/>
      <c r="G3" s="10"/>
    </row>
    <row r="4" spans="1:9" ht="15">
      <c r="A4" s="2"/>
      <c r="B4" s="275" t="str">
        <f>'ANXE-1-DEPENSES PREVI'!B4</f>
        <v>version 1.1.1 - avril 2017</v>
      </c>
      <c r="C4" s="40"/>
      <c r="D4" s="8"/>
      <c r="E4" s="8"/>
      <c r="I4" s="18"/>
    </row>
    <row r="5" spans="2:8" ht="18">
      <c r="B5" s="41"/>
      <c r="C5" s="40"/>
      <c r="D5" s="8"/>
      <c r="E5" s="8"/>
      <c r="F5" s="8"/>
      <c r="G5" s="8"/>
      <c r="H5" s="8"/>
    </row>
    <row r="6" spans="2:8" ht="26.25">
      <c r="B6" s="42" t="s">
        <v>193</v>
      </c>
      <c r="C6" s="31"/>
      <c r="D6" s="21"/>
      <c r="E6" s="21"/>
      <c r="F6" s="28"/>
      <c r="G6" s="28"/>
      <c r="H6" s="28"/>
    </row>
    <row r="7" spans="2:8" ht="26.25">
      <c r="B7" s="42"/>
      <c r="C7" s="31"/>
      <c r="D7" s="21"/>
      <c r="E7" s="21"/>
      <c r="F7" s="28"/>
      <c r="G7" s="28"/>
      <c r="H7" s="28"/>
    </row>
    <row r="8" spans="2:3" ht="24.75" customHeight="1">
      <c r="B8" s="504" t="s">
        <v>90</v>
      </c>
      <c r="C8" s="530"/>
    </row>
    <row r="9" spans="2:3" ht="24.75" customHeight="1">
      <c r="B9" s="101" t="s">
        <v>175</v>
      </c>
      <c r="C9" s="99" t="str">
        <f>IF('ANXE-1-DEPENSES PREVI'!$C$8=0,"Veuillez renseigner cette information à l'annexe 1",'ANXE-1-DEPENSES PREVI'!$C$8)</f>
        <v>Veuillez renseigner cette information à l'annexe 1</v>
      </c>
    </row>
    <row r="10" spans="2:3" ht="12" customHeight="1">
      <c r="B10" s="5"/>
      <c r="C10" s="34"/>
    </row>
    <row r="11" spans="2:5" s="12" customFormat="1" ht="24.75" customHeight="1">
      <c r="B11" s="504" t="s">
        <v>161</v>
      </c>
      <c r="C11" s="530"/>
      <c r="E11" s="13"/>
    </row>
    <row r="12" spans="2:3" ht="24.75" customHeight="1">
      <c r="B12" s="101" t="s">
        <v>171</v>
      </c>
      <c r="C12" s="100" t="str">
        <f>IF('ANXE-1-DEPENSES PREVI'!$C$11=0,"Veuillez renseigner cette information à l'annexe 1",'ANXE-1-DEPENSES PREVI'!$C$11)</f>
        <v>Veuillez renseigner cette information à l'annexe 1</v>
      </c>
    </row>
    <row r="13" ht="14.25" customHeight="1">
      <c r="C13" s="54"/>
    </row>
    <row r="14" spans="2:4" ht="35.25" customHeight="1">
      <c r="B14" s="525" t="s">
        <v>191</v>
      </c>
      <c r="C14" s="533"/>
      <c r="D14" s="534"/>
    </row>
    <row r="15" spans="2:4" ht="187.5" customHeight="1">
      <c r="B15" s="535" t="s">
        <v>185</v>
      </c>
      <c r="C15" s="537"/>
      <c r="D15" s="538"/>
    </row>
    <row r="16" spans="2:4" ht="176.25" customHeight="1">
      <c r="B16" s="536"/>
      <c r="C16" s="528"/>
      <c r="D16" s="529"/>
    </row>
    <row r="17" spans="1:4" ht="13.5" customHeight="1">
      <c r="A17" s="1"/>
      <c r="B17" s="96"/>
      <c r="C17" s="88"/>
      <c r="D17" s="89"/>
    </row>
    <row r="18" spans="2:4" ht="22.5" customHeight="1">
      <c r="B18" s="525" t="s">
        <v>187</v>
      </c>
      <c r="C18" s="533"/>
      <c r="D18" s="534"/>
    </row>
    <row r="19" spans="2:4" ht="315" customHeight="1">
      <c r="B19" s="97" t="s">
        <v>186</v>
      </c>
      <c r="C19" s="531"/>
      <c r="D19" s="532"/>
    </row>
    <row r="20" ht="18" customHeight="1"/>
    <row r="29" ht="24.75" customHeight="1"/>
    <row r="31" ht="14.25" customHeight="1"/>
    <row r="36" ht="16.5" customHeight="1"/>
    <row r="37" ht="16.5" customHeight="1"/>
    <row r="39" ht="17.25" customHeight="1"/>
    <row r="55" ht="18.75" customHeight="1"/>
    <row r="66" ht="9.75" customHeight="1"/>
    <row r="76" ht="15" customHeight="1"/>
    <row r="77" ht="24.75" customHeight="1"/>
    <row r="86" ht="15.75" customHeight="1"/>
    <row r="87" ht="30.75" customHeight="1"/>
    <row r="95" ht="29.25" customHeight="1"/>
  </sheetData>
  <sheetProtection password="C47B" sheet="1"/>
  <mergeCells count="8">
    <mergeCell ref="C16:D16"/>
    <mergeCell ref="B8:C8"/>
    <mergeCell ref="B11:C11"/>
    <mergeCell ref="C19:D19"/>
    <mergeCell ref="B14:D14"/>
    <mergeCell ref="B18:D18"/>
    <mergeCell ref="B15:B16"/>
    <mergeCell ref="C15:D15"/>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0" r:id="rId1"/>
  <headerFooter alignWithMargins="0">
    <oddFooter>&amp;L&amp;"Calibri,Italique"&amp;8Annexes techniques - Mesure 38&amp;R&amp;"Calibri,Italique"&amp;8V1.1.1 avril 2017</oddFooter>
  </headerFooter>
</worksheet>
</file>

<file path=xl/worksheets/sheet9.xml><?xml version="1.0" encoding="utf-8"?>
<worksheet xmlns="http://schemas.openxmlformats.org/spreadsheetml/2006/main" xmlns:r="http://schemas.openxmlformats.org/officeDocument/2006/relationships">
  <sheetPr codeName="Feuil4">
    <pageSetUpPr fitToPage="1"/>
  </sheetPr>
  <dimension ref="B1:M104"/>
  <sheetViews>
    <sheetView showGridLines="0" zoomScaleSheetLayoutView="55" workbookViewId="0" topLeftCell="A1">
      <selection activeCell="D9" sqref="D9"/>
    </sheetView>
  </sheetViews>
  <sheetFormatPr defaultColWidth="11.421875" defaultRowHeight="15"/>
  <cols>
    <col min="1" max="1" width="5.8515625" style="0" customWidth="1"/>
    <col min="2" max="2" width="64.8515625" style="0" customWidth="1"/>
    <col min="3" max="5" width="40.00390625" style="0" customWidth="1"/>
  </cols>
  <sheetData>
    <row r="1" ht="26.25">
      <c r="B1" s="42" t="s">
        <v>5</v>
      </c>
    </row>
    <row r="2" spans="2:7" s="8" customFormat="1" ht="18">
      <c r="B2" s="102" t="str">
        <f>'ANXE-1-DEPENSES PREVI'!B3</f>
        <v>Mesure n°38 - Limitation de l’incidence de la pêche sur le milieu marin et adaptation de la pêche à la protection des espèces</v>
      </c>
      <c r="C2" s="334"/>
      <c r="D2" s="334"/>
      <c r="E2" s="334"/>
      <c r="F2" s="334"/>
      <c r="G2" s="10"/>
    </row>
    <row r="3" spans="2:5" ht="33.75" customHeight="1">
      <c r="B3" s="559" t="s">
        <v>6</v>
      </c>
      <c r="C3" s="559"/>
      <c r="D3" s="559"/>
      <c r="E3" s="559"/>
    </row>
    <row r="4" spans="2:12" ht="24.75" customHeight="1">
      <c r="B4" s="563" t="s">
        <v>90</v>
      </c>
      <c r="C4" s="564"/>
      <c r="D4" s="565"/>
      <c r="E4" s="21"/>
      <c r="F4" s="21"/>
      <c r="G4" s="22"/>
      <c r="H4" s="16"/>
      <c r="I4" s="10"/>
      <c r="J4" s="10"/>
      <c r="K4" s="10"/>
      <c r="L4" s="10"/>
    </row>
    <row r="5" spans="2:8" s="10" customFormat="1" ht="24.75" customHeight="1">
      <c r="B5" s="101" t="s">
        <v>175</v>
      </c>
      <c r="C5" s="446" t="str">
        <f>IF('ANXE-1-DEPENSES PREVI'!$C$11=0,"Veuillez renseigner cette information à l'annexe 1",'ANXE-1-DEPENSES PREVI'!$C$11)</f>
        <v>Veuillez renseigner cette information à l'annexe 1</v>
      </c>
      <c r="D5" s="562"/>
      <c r="E5" s="21"/>
      <c r="F5" s="21"/>
      <c r="G5" s="22"/>
      <c r="H5" s="16"/>
    </row>
    <row r="6" spans="2:12" ht="12" customHeight="1">
      <c r="B6" s="1"/>
      <c r="C6" s="34"/>
      <c r="D6" s="34"/>
      <c r="E6" s="21"/>
      <c r="F6" s="21"/>
      <c r="G6" s="22"/>
      <c r="H6" s="16"/>
      <c r="I6" s="18"/>
      <c r="J6" s="18"/>
      <c r="K6" s="18"/>
      <c r="L6" s="18"/>
    </row>
    <row r="7" spans="2:4" ht="15">
      <c r="B7" s="335"/>
      <c r="C7" s="336"/>
      <c r="D7" s="336"/>
    </row>
    <row r="8" spans="2:5" ht="25.5" customHeight="1">
      <c r="B8" s="560" t="s">
        <v>7</v>
      </c>
      <c r="C8" s="561"/>
      <c r="D8" s="337" t="s">
        <v>8</v>
      </c>
      <c r="E8" s="338" t="s">
        <v>9</v>
      </c>
    </row>
    <row r="9" spans="2:5" ht="15">
      <c r="B9" s="339" t="s">
        <v>10</v>
      </c>
      <c r="C9" s="340"/>
      <c r="D9" s="341"/>
      <c r="E9" s="342"/>
    </row>
    <row r="10" spans="2:5" ht="15" customHeight="1">
      <c r="B10" s="343" t="s">
        <v>11</v>
      </c>
      <c r="C10" s="344"/>
      <c r="D10" s="345"/>
      <c r="E10" s="346"/>
    </row>
    <row r="11" spans="2:5" ht="15">
      <c r="B11" s="343" t="s">
        <v>12</v>
      </c>
      <c r="C11" s="344"/>
      <c r="D11" s="345"/>
      <c r="E11" s="346"/>
    </row>
    <row r="12" spans="2:5" ht="15">
      <c r="B12" s="343" t="s">
        <v>13</v>
      </c>
      <c r="C12" s="344"/>
      <c r="D12" s="345"/>
      <c r="E12" s="346"/>
    </row>
    <row r="13" spans="2:5" ht="15">
      <c r="B13" s="343" t="s">
        <v>14</v>
      </c>
      <c r="C13" s="344"/>
      <c r="D13" s="345"/>
      <c r="E13" s="346"/>
    </row>
    <row r="14" spans="2:5" ht="15">
      <c r="B14" s="347" t="s">
        <v>15</v>
      </c>
      <c r="C14" s="348"/>
      <c r="D14" s="348"/>
      <c r="E14" s="349"/>
    </row>
    <row r="15" spans="2:5" ht="25.5" customHeight="1">
      <c r="B15" s="350"/>
      <c r="C15" s="350"/>
      <c r="D15" s="350"/>
      <c r="E15" s="350"/>
    </row>
    <row r="16" spans="2:5" ht="33.75" customHeight="1">
      <c r="B16" s="351" t="s">
        <v>16</v>
      </c>
      <c r="C16" s="352" t="s">
        <v>145</v>
      </c>
      <c r="D16" s="352" t="s">
        <v>144</v>
      </c>
      <c r="E16" s="353" t="s">
        <v>143</v>
      </c>
    </row>
    <row r="17" spans="2:13" ht="15.75" customHeight="1">
      <c r="B17" s="354" t="s">
        <v>17</v>
      </c>
      <c r="C17" s="355"/>
      <c r="D17" s="356"/>
      <c r="E17" s="357"/>
      <c r="G17" s="358"/>
      <c r="H17" s="358"/>
      <c r="I17" s="358"/>
      <c r="J17" s="359"/>
      <c r="K17" s="359"/>
      <c r="L17" s="359"/>
      <c r="M17" s="2"/>
    </row>
    <row r="18" spans="2:13" s="363" customFormat="1" ht="15">
      <c r="B18" s="360" t="s">
        <v>18</v>
      </c>
      <c r="C18" s="361"/>
      <c r="D18" s="361"/>
      <c r="E18" s="362"/>
      <c r="G18" s="539"/>
      <c r="H18" s="539"/>
      <c r="I18" s="539"/>
      <c r="J18" s="364"/>
      <c r="K18" s="364"/>
      <c r="L18" s="364"/>
      <c r="M18" s="365"/>
    </row>
    <row r="19" spans="2:13" s="363" customFormat="1" ht="15">
      <c r="B19" s="366" t="s">
        <v>19</v>
      </c>
      <c r="C19" s="367">
        <f>SUM(C20:C26)</f>
        <v>0</v>
      </c>
      <c r="D19" s="367">
        <f>SUM(D20:D26)</f>
        <v>0</v>
      </c>
      <c r="E19" s="368">
        <f>SUM(E20:E26)</f>
        <v>0</v>
      </c>
      <c r="G19" s="540"/>
      <c r="H19" s="540"/>
      <c r="I19" s="540"/>
      <c r="J19" s="359"/>
      <c r="K19" s="359"/>
      <c r="L19" s="359"/>
      <c r="M19" s="365"/>
    </row>
    <row r="20" spans="2:13" s="373" customFormat="1" ht="15">
      <c r="B20" s="370" t="s">
        <v>20</v>
      </c>
      <c r="C20" s="371"/>
      <c r="D20" s="371"/>
      <c r="E20" s="372"/>
      <c r="G20" s="541"/>
      <c r="H20" s="541"/>
      <c r="I20" s="541"/>
      <c r="J20" s="541"/>
      <c r="K20" s="541"/>
      <c r="L20" s="541"/>
      <c r="M20" s="2"/>
    </row>
    <row r="21" spans="2:13" s="373" customFormat="1" ht="15">
      <c r="B21" s="370" t="s">
        <v>21</v>
      </c>
      <c r="C21" s="371"/>
      <c r="D21" s="371"/>
      <c r="E21" s="372"/>
      <c r="G21" s="540"/>
      <c r="H21" s="540"/>
      <c r="I21" s="540"/>
      <c r="J21" s="359"/>
      <c r="K21" s="359"/>
      <c r="L21" s="359"/>
      <c r="M21" s="2"/>
    </row>
    <row r="22" spans="2:13" s="373" customFormat="1" ht="15">
      <c r="B22" s="370" t="s">
        <v>22</v>
      </c>
      <c r="C22" s="371"/>
      <c r="D22" s="371"/>
      <c r="E22" s="372"/>
      <c r="G22" s="540"/>
      <c r="H22" s="540"/>
      <c r="I22" s="540"/>
      <c r="J22" s="359"/>
      <c r="K22" s="359"/>
      <c r="L22" s="359"/>
      <c r="M22" s="2"/>
    </row>
    <row r="23" spans="2:13" s="373" customFormat="1" ht="15">
      <c r="B23" s="370" t="s">
        <v>23</v>
      </c>
      <c r="C23" s="371"/>
      <c r="D23" s="371"/>
      <c r="E23" s="372"/>
      <c r="G23" s="369"/>
      <c r="H23" s="369"/>
      <c r="I23" s="369"/>
      <c r="J23" s="359"/>
      <c r="K23" s="359"/>
      <c r="L23" s="359"/>
      <c r="M23" s="2"/>
    </row>
    <row r="24" spans="2:13" s="373" customFormat="1" ht="15">
      <c r="B24" s="370" t="s">
        <v>24</v>
      </c>
      <c r="C24" s="371"/>
      <c r="D24" s="371"/>
      <c r="E24" s="372"/>
      <c r="G24" s="369"/>
      <c r="H24" s="369"/>
      <c r="I24" s="369"/>
      <c r="J24" s="359"/>
      <c r="K24" s="359"/>
      <c r="L24" s="359"/>
      <c r="M24" s="2"/>
    </row>
    <row r="25" spans="2:13" s="373" customFormat="1" ht="15">
      <c r="B25" s="370" t="s">
        <v>25</v>
      </c>
      <c r="C25" s="371"/>
      <c r="D25" s="371"/>
      <c r="E25" s="372"/>
      <c r="G25" s="369"/>
      <c r="H25" s="369"/>
      <c r="I25" s="369"/>
      <c r="J25" s="359"/>
      <c r="K25" s="359"/>
      <c r="L25" s="359"/>
      <c r="M25" s="2"/>
    </row>
    <row r="26" spans="2:13" s="373" customFormat="1" ht="15">
      <c r="B26" s="374" t="s">
        <v>26</v>
      </c>
      <c r="C26" s="375"/>
      <c r="D26" s="375"/>
      <c r="E26" s="376"/>
      <c r="G26" s="540"/>
      <c r="H26" s="540"/>
      <c r="I26" s="540"/>
      <c r="J26" s="359"/>
      <c r="K26" s="359"/>
      <c r="L26" s="359"/>
      <c r="M26" s="2"/>
    </row>
    <row r="27" spans="2:13" ht="15">
      <c r="B27" s="366" t="s">
        <v>27</v>
      </c>
      <c r="C27" s="367">
        <f>SUM(C28:C33)</f>
        <v>0</v>
      </c>
      <c r="D27" s="367">
        <f>SUM(D28:D33)</f>
        <v>0</v>
      </c>
      <c r="E27" s="368">
        <f>SUM(E28:E33)</f>
        <v>0</v>
      </c>
      <c r="G27" s="540"/>
      <c r="H27" s="540"/>
      <c r="I27" s="540"/>
      <c r="J27" s="359"/>
      <c r="K27" s="359"/>
      <c r="L27" s="359"/>
      <c r="M27" s="2"/>
    </row>
    <row r="28" spans="2:13" ht="15">
      <c r="B28" s="370" t="s">
        <v>28</v>
      </c>
      <c r="C28" s="377"/>
      <c r="D28" s="378"/>
      <c r="E28" s="379"/>
      <c r="G28" s="369"/>
      <c r="H28" s="369"/>
      <c r="I28" s="369"/>
      <c r="J28" s="359"/>
      <c r="K28" s="359"/>
      <c r="L28" s="359"/>
      <c r="M28" s="2"/>
    </row>
    <row r="29" spans="2:13" ht="15">
      <c r="B29" s="370" t="s">
        <v>29</v>
      </c>
      <c r="C29" s="371"/>
      <c r="D29" s="380"/>
      <c r="E29" s="381"/>
      <c r="G29" s="369"/>
      <c r="H29" s="369"/>
      <c r="I29" s="369"/>
      <c r="J29" s="359"/>
      <c r="K29" s="359"/>
      <c r="L29" s="359"/>
      <c r="M29" s="2"/>
    </row>
    <row r="30" spans="2:13" ht="15">
      <c r="B30" s="370" t="s">
        <v>30</v>
      </c>
      <c r="C30" s="371"/>
      <c r="D30" s="380"/>
      <c r="E30" s="381"/>
      <c r="G30" s="369"/>
      <c r="H30" s="369"/>
      <c r="I30" s="369"/>
      <c r="J30" s="359"/>
      <c r="K30" s="359"/>
      <c r="L30" s="359"/>
      <c r="M30" s="2"/>
    </row>
    <row r="31" spans="2:13" ht="15">
      <c r="B31" s="370" t="s">
        <v>31</v>
      </c>
      <c r="C31" s="371"/>
      <c r="D31" s="380"/>
      <c r="E31" s="381"/>
      <c r="G31" s="369"/>
      <c r="H31" s="369"/>
      <c r="I31" s="369"/>
      <c r="J31" s="359"/>
      <c r="K31" s="359"/>
      <c r="L31" s="359"/>
      <c r="M31" s="2"/>
    </row>
    <row r="32" spans="2:13" ht="15">
      <c r="B32" s="370" t="s">
        <v>32</v>
      </c>
      <c r="C32" s="371"/>
      <c r="D32" s="380"/>
      <c r="E32" s="381"/>
      <c r="G32" s="369"/>
      <c r="H32" s="369"/>
      <c r="I32" s="369"/>
      <c r="J32" s="359"/>
      <c r="K32" s="359"/>
      <c r="L32" s="359"/>
      <c r="M32" s="2"/>
    </row>
    <row r="33" spans="2:13" ht="15">
      <c r="B33" s="370" t="s">
        <v>316</v>
      </c>
      <c r="C33" s="375"/>
      <c r="D33" s="382"/>
      <c r="E33" s="383"/>
      <c r="G33" s="369"/>
      <c r="H33" s="369"/>
      <c r="I33" s="369"/>
      <c r="J33" s="359"/>
      <c r="K33" s="359"/>
      <c r="L33" s="359"/>
      <c r="M33" s="2"/>
    </row>
    <row r="34" spans="2:13" ht="15">
      <c r="B34" s="366" t="s">
        <v>68</v>
      </c>
      <c r="C34" s="367">
        <f>C18-C19-C27</f>
        <v>0</v>
      </c>
      <c r="D34" s="367">
        <f>D18-D19-D27</f>
        <v>0</v>
      </c>
      <c r="E34" s="368">
        <f>E18-E19-E27</f>
        <v>0</v>
      </c>
      <c r="G34" s="369"/>
      <c r="H34" s="369"/>
      <c r="I34" s="369"/>
      <c r="J34" s="359"/>
      <c r="K34" s="359"/>
      <c r="L34" s="359"/>
      <c r="M34" s="2"/>
    </row>
    <row r="35" spans="2:13" ht="15">
      <c r="B35" s="370" t="s">
        <v>33</v>
      </c>
      <c r="C35" s="384"/>
      <c r="D35" s="385"/>
      <c r="E35" s="386"/>
      <c r="G35" s="369"/>
      <c r="H35" s="369"/>
      <c r="I35" s="369"/>
      <c r="J35" s="359"/>
      <c r="K35" s="359"/>
      <c r="L35" s="359"/>
      <c r="M35" s="2"/>
    </row>
    <row r="36" spans="2:13" ht="15">
      <c r="B36" s="366" t="s">
        <v>34</v>
      </c>
      <c r="C36" s="367">
        <f>SUM(C37:C40)</f>
        <v>0</v>
      </c>
      <c r="D36" s="367">
        <f>SUM(D37:D40)</f>
        <v>0</v>
      </c>
      <c r="E36" s="368">
        <f>SUM(E37:E40)</f>
        <v>0</v>
      </c>
      <c r="G36" s="369"/>
      <c r="H36" s="369"/>
      <c r="I36" s="369"/>
      <c r="J36" s="359"/>
      <c r="K36" s="359"/>
      <c r="L36" s="359"/>
      <c r="M36" s="2"/>
    </row>
    <row r="37" spans="2:13" ht="15">
      <c r="B37" s="387" t="s">
        <v>35</v>
      </c>
      <c r="C37" s="377"/>
      <c r="D37" s="378"/>
      <c r="E37" s="379"/>
      <c r="G37" s="541"/>
      <c r="H37" s="541"/>
      <c r="I37" s="541"/>
      <c r="J37" s="541"/>
      <c r="K37" s="541"/>
      <c r="L37" s="541"/>
      <c r="M37" s="2"/>
    </row>
    <row r="38" spans="2:13" ht="15">
      <c r="B38" s="370" t="s">
        <v>36</v>
      </c>
      <c r="C38" s="371"/>
      <c r="D38" s="380"/>
      <c r="E38" s="381"/>
      <c r="G38" s="540"/>
      <c r="H38" s="540"/>
      <c r="I38" s="540"/>
      <c r="J38" s="359"/>
      <c r="K38" s="359"/>
      <c r="L38" s="359"/>
      <c r="M38" s="2"/>
    </row>
    <row r="39" spans="2:13" ht="15">
      <c r="B39" s="370" t="s">
        <v>37</v>
      </c>
      <c r="C39" s="371"/>
      <c r="D39" s="380"/>
      <c r="E39" s="381"/>
      <c r="G39" s="369"/>
      <c r="H39" s="369"/>
      <c r="I39" s="369"/>
      <c r="J39" s="359"/>
      <c r="K39" s="359"/>
      <c r="L39" s="359"/>
      <c r="M39" s="2"/>
    </row>
    <row r="40" spans="2:13" ht="15">
      <c r="B40" s="388" t="s">
        <v>38</v>
      </c>
      <c r="C40" s="361"/>
      <c r="D40" s="389"/>
      <c r="E40" s="390"/>
      <c r="G40" s="369"/>
      <c r="H40" s="369"/>
      <c r="I40" s="369"/>
      <c r="J40" s="359"/>
      <c r="K40" s="359"/>
      <c r="L40" s="359"/>
      <c r="M40" s="2"/>
    </row>
    <row r="41" spans="2:13" ht="15">
      <c r="B41" s="366" t="s">
        <v>69</v>
      </c>
      <c r="C41" s="391">
        <f>C34-C35-C36</f>
        <v>0</v>
      </c>
      <c r="D41" s="391">
        <f>D34-D35-D36</f>
        <v>0</v>
      </c>
      <c r="E41" s="392">
        <f>E34-E35-E36</f>
        <v>0</v>
      </c>
      <c r="G41" s="540"/>
      <c r="H41" s="540"/>
      <c r="I41" s="540"/>
      <c r="J41" s="359"/>
      <c r="K41" s="359"/>
      <c r="L41" s="359"/>
      <c r="M41" s="2"/>
    </row>
    <row r="42" spans="2:13" ht="15">
      <c r="B42" s="393" t="s">
        <v>39</v>
      </c>
      <c r="C42" s="371"/>
      <c r="D42" s="380"/>
      <c r="E42" s="381"/>
      <c r="G42" s="369"/>
      <c r="H42" s="369"/>
      <c r="I42" s="369"/>
      <c r="J42" s="359"/>
      <c r="K42" s="359"/>
      <c r="L42" s="359"/>
      <c r="M42" s="2"/>
    </row>
    <row r="43" spans="2:13" ht="15">
      <c r="B43" s="388" t="s">
        <v>40</v>
      </c>
      <c r="C43" s="375"/>
      <c r="D43" s="382"/>
      <c r="E43" s="383"/>
      <c r="G43" s="369"/>
      <c r="H43" s="369"/>
      <c r="I43" s="369"/>
      <c r="J43" s="359"/>
      <c r="K43" s="359"/>
      <c r="L43" s="359"/>
      <c r="M43" s="2"/>
    </row>
    <row r="44" spans="2:13" ht="24.75">
      <c r="B44" s="366" t="s">
        <v>70</v>
      </c>
      <c r="C44" s="394">
        <f>C41-C42-C43</f>
        <v>0</v>
      </c>
      <c r="D44" s="394">
        <f>D41-D42-D43</f>
        <v>0</v>
      </c>
      <c r="E44" s="395">
        <f>E41-E42-E43</f>
        <v>0</v>
      </c>
      <c r="G44" s="540"/>
      <c r="H44" s="540"/>
      <c r="I44" s="540"/>
      <c r="J44" s="359"/>
      <c r="K44" s="359"/>
      <c r="L44" s="359"/>
      <c r="M44" s="2"/>
    </row>
    <row r="45" spans="2:13" ht="15">
      <c r="B45" s="393" t="s">
        <v>41</v>
      </c>
      <c r="C45" s="396"/>
      <c r="D45" s="397"/>
      <c r="E45" s="398"/>
      <c r="G45" s="369"/>
      <c r="H45" s="369"/>
      <c r="I45" s="369"/>
      <c r="J45" s="359"/>
      <c r="K45" s="359"/>
      <c r="L45" s="359"/>
      <c r="M45" s="2"/>
    </row>
    <row r="46" spans="2:13" ht="15">
      <c r="B46" s="388" t="s">
        <v>42</v>
      </c>
      <c r="C46" s="371"/>
      <c r="D46" s="380"/>
      <c r="E46" s="381"/>
      <c r="G46" s="369"/>
      <c r="H46" s="369"/>
      <c r="I46" s="369"/>
      <c r="J46" s="359"/>
      <c r="K46" s="359"/>
      <c r="L46" s="359"/>
      <c r="M46" s="2"/>
    </row>
    <row r="47" spans="2:13" ht="15">
      <c r="B47" s="388" t="s">
        <v>43</v>
      </c>
      <c r="C47" s="375"/>
      <c r="D47" s="382"/>
      <c r="E47" s="383"/>
      <c r="G47" s="369"/>
      <c r="H47" s="369"/>
      <c r="I47" s="369"/>
      <c r="J47" s="359"/>
      <c r="K47" s="359"/>
      <c r="L47" s="359"/>
      <c r="M47" s="2"/>
    </row>
    <row r="48" spans="2:13" ht="15">
      <c r="B48" s="366" t="s">
        <v>71</v>
      </c>
      <c r="C48" s="399">
        <f>C44+C45-C47-C46</f>
        <v>0</v>
      </c>
      <c r="D48" s="399">
        <f>D44+D45-D47-D46</f>
        <v>0</v>
      </c>
      <c r="E48" s="400">
        <f>E44+E45-E47-E46</f>
        <v>0</v>
      </c>
      <c r="G48" s="540"/>
      <c r="H48" s="540"/>
      <c r="I48" s="540"/>
      <c r="J48" s="359"/>
      <c r="K48" s="359"/>
      <c r="L48" s="359"/>
      <c r="M48" s="2"/>
    </row>
    <row r="49" spans="2:13" ht="15" customHeight="1">
      <c r="B49" s="336"/>
      <c r="C49" s="336"/>
      <c r="D49" s="336"/>
      <c r="G49" s="540"/>
      <c r="H49" s="540"/>
      <c r="I49" s="540"/>
      <c r="J49" s="359"/>
      <c r="K49" s="359"/>
      <c r="L49" s="359"/>
      <c r="M49" s="2"/>
    </row>
    <row r="50" spans="2:13" ht="31.5" customHeight="1">
      <c r="B50" s="556" t="s">
        <v>44</v>
      </c>
      <c r="C50" s="556"/>
      <c r="D50" s="556"/>
      <c r="E50" s="556"/>
      <c r="G50" s="540"/>
      <c r="H50" s="540"/>
      <c r="I50" s="540"/>
      <c r="J50" s="359"/>
      <c r="K50" s="359"/>
      <c r="L50" s="359"/>
      <c r="M50" s="2"/>
    </row>
    <row r="51" spans="2:13" ht="15">
      <c r="B51" s="339" t="s">
        <v>45</v>
      </c>
      <c r="C51" s="557"/>
      <c r="D51" s="557"/>
      <c r="E51" s="558"/>
      <c r="G51" s="551"/>
      <c r="H51" s="551"/>
      <c r="I51" s="551"/>
      <c r="J51" s="401"/>
      <c r="K51" s="401"/>
      <c r="L51" s="401"/>
      <c r="M51" s="2"/>
    </row>
    <row r="52" spans="2:13" ht="15">
      <c r="B52" s="343" t="s">
        <v>46</v>
      </c>
      <c r="C52" s="552"/>
      <c r="D52" s="552"/>
      <c r="E52" s="553"/>
      <c r="G52" s="541"/>
      <c r="H52" s="541"/>
      <c r="I52" s="541"/>
      <c r="J52" s="541"/>
      <c r="K52" s="541"/>
      <c r="L52" s="541"/>
      <c r="M52" s="2"/>
    </row>
    <row r="53" spans="2:13" ht="15">
      <c r="B53" s="347" t="s">
        <v>47</v>
      </c>
      <c r="C53" s="554"/>
      <c r="D53" s="554"/>
      <c r="E53" s="555"/>
      <c r="G53" s="549"/>
      <c r="H53" s="549"/>
      <c r="I53" s="549"/>
      <c r="J53" s="359"/>
      <c r="K53" s="359"/>
      <c r="L53" s="359"/>
      <c r="M53" s="2"/>
    </row>
    <row r="54" spans="2:13" ht="15" customHeight="1">
      <c r="B54" s="336"/>
      <c r="C54" s="336"/>
      <c r="D54" s="336"/>
      <c r="G54" s="549"/>
      <c r="H54" s="549"/>
      <c r="I54" s="549"/>
      <c r="J54" s="359"/>
      <c r="K54" s="359"/>
      <c r="L54" s="359"/>
      <c r="M54" s="2"/>
    </row>
    <row r="55" spans="2:13" ht="31.5" customHeight="1">
      <c r="B55" s="402" t="s">
        <v>48</v>
      </c>
      <c r="C55" s="352" t="s">
        <v>49</v>
      </c>
      <c r="D55" s="352" t="s">
        <v>50</v>
      </c>
      <c r="E55" s="353" t="s">
        <v>51</v>
      </c>
      <c r="F55" s="71"/>
      <c r="G55" s="549"/>
      <c r="H55" s="549"/>
      <c r="I55" s="549"/>
      <c r="J55" s="359"/>
      <c r="K55" s="359"/>
      <c r="L55" s="359"/>
      <c r="M55" s="2"/>
    </row>
    <row r="56" spans="2:8" ht="15">
      <c r="B56" s="343" t="s">
        <v>52</v>
      </c>
      <c r="C56" s="403"/>
      <c r="D56" s="403"/>
      <c r="E56" s="404"/>
      <c r="F56" s="359"/>
      <c r="G56" s="359"/>
      <c r="H56" s="2"/>
    </row>
    <row r="57" spans="2:9" ht="15">
      <c r="B57" s="343" t="s">
        <v>53</v>
      </c>
      <c r="C57" s="403"/>
      <c r="D57" s="403"/>
      <c r="E57" s="404"/>
      <c r="F57" s="359"/>
      <c r="G57" s="359"/>
      <c r="H57" s="359"/>
      <c r="I57" s="2"/>
    </row>
    <row r="58" spans="2:9" ht="15">
      <c r="B58" s="343" t="s">
        <v>54</v>
      </c>
      <c r="C58" s="403"/>
      <c r="D58" s="403"/>
      <c r="E58" s="404"/>
      <c r="F58" s="359"/>
      <c r="G58" s="359"/>
      <c r="H58" s="359"/>
      <c r="I58" s="2"/>
    </row>
    <row r="59" spans="2:9" ht="15">
      <c r="B59" s="343" t="s">
        <v>55</v>
      </c>
      <c r="C59" s="403"/>
      <c r="D59" s="403"/>
      <c r="E59" s="404"/>
      <c r="F59" s="359"/>
      <c r="G59" s="401"/>
      <c r="H59" s="401"/>
      <c r="I59" s="2"/>
    </row>
    <row r="60" spans="2:9" ht="15">
      <c r="B60" s="343" t="s">
        <v>56</v>
      </c>
      <c r="C60" s="403"/>
      <c r="D60" s="403"/>
      <c r="E60" s="404"/>
      <c r="F60" s="359"/>
      <c r="G60" s="359"/>
      <c r="H60" s="359"/>
      <c r="I60" s="2"/>
    </row>
    <row r="61" spans="2:9" ht="15">
      <c r="B61" s="343" t="s">
        <v>57</v>
      </c>
      <c r="C61" s="403"/>
      <c r="D61" s="403"/>
      <c r="E61" s="404"/>
      <c r="F61" s="359"/>
      <c r="G61" s="359"/>
      <c r="H61" s="359"/>
      <c r="I61" s="2"/>
    </row>
    <row r="62" spans="2:9" ht="15">
      <c r="B62" s="347" t="s">
        <v>58</v>
      </c>
      <c r="C62" s="405"/>
      <c r="D62" s="405"/>
      <c r="E62" s="406"/>
      <c r="F62" s="359"/>
      <c r="G62" s="401"/>
      <c r="H62" s="401"/>
      <c r="I62" s="2"/>
    </row>
    <row r="63" spans="3:13" ht="15" customHeight="1">
      <c r="C63" s="336"/>
      <c r="D63" s="336"/>
      <c r="G63" s="550"/>
      <c r="H63" s="550"/>
      <c r="I63" s="550"/>
      <c r="J63" s="359"/>
      <c r="K63" s="359"/>
      <c r="L63" s="359"/>
      <c r="M63" s="2"/>
    </row>
    <row r="64" spans="2:13" ht="33.75" customHeight="1">
      <c r="B64" s="407" t="s">
        <v>59</v>
      </c>
      <c r="C64" s="408" t="s">
        <v>60</v>
      </c>
      <c r="D64" s="408" t="s">
        <v>61</v>
      </c>
      <c r="E64" s="409" t="s">
        <v>62</v>
      </c>
      <c r="G64" s="551"/>
      <c r="H64" s="551"/>
      <c r="I64" s="551"/>
      <c r="J64" s="359"/>
      <c r="K64" s="359"/>
      <c r="L64" s="359"/>
      <c r="M64" s="2"/>
    </row>
    <row r="65" spans="2:13" ht="15.75" customHeight="1">
      <c r="B65" s="410" t="s">
        <v>17</v>
      </c>
      <c r="C65" s="355"/>
      <c r="D65" s="356"/>
      <c r="E65" s="357"/>
      <c r="G65" s="358"/>
      <c r="H65" s="358"/>
      <c r="I65" s="358"/>
      <c r="J65" s="359"/>
      <c r="K65" s="359"/>
      <c r="L65" s="359"/>
      <c r="M65" s="2"/>
    </row>
    <row r="66" spans="2:13" s="363" customFormat="1" ht="15">
      <c r="B66" s="360" t="s">
        <v>18</v>
      </c>
      <c r="C66" s="361"/>
      <c r="D66" s="361"/>
      <c r="E66" s="362"/>
      <c r="G66" s="539"/>
      <c r="H66" s="539"/>
      <c r="I66" s="539"/>
      <c r="J66" s="364"/>
      <c r="K66" s="364"/>
      <c r="L66" s="364"/>
      <c r="M66" s="365"/>
    </row>
    <row r="67" spans="2:13" s="363" customFormat="1" ht="15">
      <c r="B67" s="366" t="s">
        <v>19</v>
      </c>
      <c r="C67" s="367">
        <f>SUM(C68:C74)</f>
        <v>0</v>
      </c>
      <c r="D67" s="367">
        <f>SUM(D68:D74)</f>
        <v>0</v>
      </c>
      <c r="E67" s="368">
        <f>SUM(E68:E74)</f>
        <v>0</v>
      </c>
      <c r="G67" s="540"/>
      <c r="H67" s="540"/>
      <c r="I67" s="540"/>
      <c r="J67" s="359"/>
      <c r="K67" s="359"/>
      <c r="L67" s="359"/>
      <c r="M67" s="365"/>
    </row>
    <row r="68" spans="2:13" s="373" customFormat="1" ht="15">
      <c r="B68" s="370" t="s">
        <v>20</v>
      </c>
      <c r="C68" s="371"/>
      <c r="D68" s="371"/>
      <c r="E68" s="372"/>
      <c r="G68" s="541"/>
      <c r="H68" s="541"/>
      <c r="I68" s="541"/>
      <c r="J68" s="541"/>
      <c r="K68" s="541"/>
      <c r="L68" s="541"/>
      <c r="M68" s="2"/>
    </row>
    <row r="69" spans="2:13" s="373" customFormat="1" ht="15">
      <c r="B69" s="370" t="s">
        <v>21</v>
      </c>
      <c r="C69" s="371"/>
      <c r="D69" s="371"/>
      <c r="E69" s="372"/>
      <c r="G69" s="540"/>
      <c r="H69" s="540"/>
      <c r="I69" s="540"/>
      <c r="J69" s="359"/>
      <c r="K69" s="359"/>
      <c r="L69" s="359"/>
      <c r="M69" s="2"/>
    </row>
    <row r="70" spans="2:13" s="373" customFormat="1" ht="15">
      <c r="B70" s="370" t="s">
        <v>22</v>
      </c>
      <c r="C70" s="371"/>
      <c r="D70" s="371"/>
      <c r="E70" s="372"/>
      <c r="G70" s="540"/>
      <c r="H70" s="540"/>
      <c r="I70" s="540"/>
      <c r="J70" s="359"/>
      <c r="K70" s="359"/>
      <c r="L70" s="359"/>
      <c r="M70" s="2"/>
    </row>
    <row r="71" spans="2:13" s="373" customFormat="1" ht="15">
      <c r="B71" s="370" t="s">
        <v>23</v>
      </c>
      <c r="C71" s="371"/>
      <c r="D71" s="371"/>
      <c r="E71" s="372"/>
      <c r="G71" s="369"/>
      <c r="H71" s="369"/>
      <c r="I71" s="369"/>
      <c r="J71" s="359"/>
      <c r="K71" s="359"/>
      <c r="L71" s="359"/>
      <c r="M71" s="2"/>
    </row>
    <row r="72" spans="2:13" s="373" customFormat="1" ht="15">
      <c r="B72" s="370" t="s">
        <v>24</v>
      </c>
      <c r="C72" s="371"/>
      <c r="D72" s="371"/>
      <c r="E72" s="372"/>
      <c r="G72" s="369"/>
      <c r="H72" s="369"/>
      <c r="I72" s="369"/>
      <c r="J72" s="359"/>
      <c r="K72" s="359"/>
      <c r="L72" s="359"/>
      <c r="M72" s="2"/>
    </row>
    <row r="73" spans="2:13" s="373" customFormat="1" ht="15">
      <c r="B73" s="370" t="s">
        <v>25</v>
      </c>
      <c r="C73" s="371"/>
      <c r="D73" s="371"/>
      <c r="E73" s="372"/>
      <c r="G73" s="369"/>
      <c r="H73" s="369"/>
      <c r="I73" s="369"/>
      <c r="J73" s="359"/>
      <c r="K73" s="359"/>
      <c r="L73" s="359"/>
      <c r="M73" s="2"/>
    </row>
    <row r="74" spans="2:13" s="373" customFormat="1" ht="15">
      <c r="B74" s="374" t="s">
        <v>26</v>
      </c>
      <c r="C74" s="375"/>
      <c r="D74" s="375"/>
      <c r="E74" s="376"/>
      <c r="G74" s="540"/>
      <c r="H74" s="540"/>
      <c r="I74" s="540"/>
      <c r="J74" s="359"/>
      <c r="K74" s="359"/>
      <c r="L74" s="359"/>
      <c r="M74" s="2"/>
    </row>
    <row r="75" spans="2:13" ht="15">
      <c r="B75" s="366" t="s">
        <v>27</v>
      </c>
      <c r="C75" s="367">
        <f>SUM(C76:C81)</f>
        <v>0</v>
      </c>
      <c r="D75" s="367">
        <f>SUM(D76:D81)</f>
        <v>0</v>
      </c>
      <c r="E75" s="368">
        <f>SUM(E76:E81)</f>
        <v>0</v>
      </c>
      <c r="G75" s="540"/>
      <c r="H75" s="540"/>
      <c r="I75" s="540"/>
      <c r="J75" s="359"/>
      <c r="K75" s="359"/>
      <c r="L75" s="359"/>
      <c r="M75" s="2"/>
    </row>
    <row r="76" spans="2:13" ht="15">
      <c r="B76" s="370" t="s">
        <v>28</v>
      </c>
      <c r="C76" s="377"/>
      <c r="D76" s="378"/>
      <c r="E76" s="379"/>
      <c r="G76" s="369"/>
      <c r="H76" s="369"/>
      <c r="I76" s="369"/>
      <c r="J76" s="359"/>
      <c r="K76" s="359"/>
      <c r="L76" s="359"/>
      <c r="M76" s="2"/>
    </row>
    <row r="77" spans="2:13" ht="15">
      <c r="B77" s="370" t="s">
        <v>29</v>
      </c>
      <c r="C77" s="371"/>
      <c r="D77" s="380"/>
      <c r="E77" s="381"/>
      <c r="G77" s="369"/>
      <c r="H77" s="369"/>
      <c r="I77" s="369"/>
      <c r="J77" s="359"/>
      <c r="K77" s="359"/>
      <c r="L77" s="359"/>
      <c r="M77" s="2"/>
    </row>
    <row r="78" spans="2:13" ht="15">
      <c r="B78" s="370" t="s">
        <v>30</v>
      </c>
      <c r="C78" s="371"/>
      <c r="D78" s="380"/>
      <c r="E78" s="381"/>
      <c r="G78" s="369"/>
      <c r="H78" s="369"/>
      <c r="I78" s="369"/>
      <c r="J78" s="359"/>
      <c r="K78" s="359"/>
      <c r="L78" s="359"/>
      <c r="M78" s="2"/>
    </row>
    <row r="79" spans="2:13" ht="15">
      <c r="B79" s="370" t="s">
        <v>31</v>
      </c>
      <c r="C79" s="371"/>
      <c r="D79" s="380"/>
      <c r="E79" s="381"/>
      <c r="G79" s="369"/>
      <c r="H79" s="369"/>
      <c r="I79" s="369"/>
      <c r="J79" s="359"/>
      <c r="K79" s="359"/>
      <c r="L79" s="359"/>
      <c r="M79" s="2"/>
    </row>
    <row r="80" spans="2:13" ht="15">
      <c r="B80" s="370" t="s">
        <v>32</v>
      </c>
      <c r="C80" s="371"/>
      <c r="D80" s="380"/>
      <c r="E80" s="381"/>
      <c r="G80" s="369"/>
      <c r="H80" s="369"/>
      <c r="I80" s="369"/>
      <c r="J80" s="359"/>
      <c r="K80" s="359"/>
      <c r="L80" s="359"/>
      <c r="M80" s="2"/>
    </row>
    <row r="81" spans="2:13" ht="15">
      <c r="B81" s="370" t="s">
        <v>316</v>
      </c>
      <c r="C81" s="375"/>
      <c r="D81" s="382"/>
      <c r="E81" s="383"/>
      <c r="G81" s="369"/>
      <c r="H81" s="369"/>
      <c r="I81" s="369"/>
      <c r="J81" s="359"/>
      <c r="K81" s="359"/>
      <c r="L81" s="359"/>
      <c r="M81" s="2"/>
    </row>
    <row r="82" spans="2:13" ht="15">
      <c r="B82" s="366" t="s">
        <v>68</v>
      </c>
      <c r="C82" s="367">
        <f>C66-C67-C75</f>
        <v>0</v>
      </c>
      <c r="D82" s="367">
        <f>D66-D67-D75</f>
        <v>0</v>
      </c>
      <c r="E82" s="368">
        <f>E66-E67-E75</f>
        <v>0</v>
      </c>
      <c r="G82" s="369"/>
      <c r="H82" s="369"/>
      <c r="I82" s="369"/>
      <c r="J82" s="359"/>
      <c r="K82" s="359"/>
      <c r="L82" s="359"/>
      <c r="M82" s="2"/>
    </row>
    <row r="83" spans="2:13" ht="15">
      <c r="B83" s="370" t="s">
        <v>33</v>
      </c>
      <c r="C83" s="384"/>
      <c r="D83" s="385"/>
      <c r="E83" s="386"/>
      <c r="G83" s="369"/>
      <c r="H83" s="369"/>
      <c r="I83" s="369"/>
      <c r="J83" s="359"/>
      <c r="K83" s="359"/>
      <c r="L83" s="359"/>
      <c r="M83" s="2"/>
    </row>
    <row r="84" spans="2:13" ht="15">
      <c r="B84" s="366" t="s">
        <v>34</v>
      </c>
      <c r="C84" s="367">
        <f>SUM(C85:C88)</f>
        <v>0</v>
      </c>
      <c r="D84" s="367">
        <f>SUM(D85:D88)</f>
        <v>0</v>
      </c>
      <c r="E84" s="368">
        <f>SUM(E85:E88)</f>
        <v>0</v>
      </c>
      <c r="G84" s="369"/>
      <c r="H84" s="369"/>
      <c r="I84" s="369"/>
      <c r="J84" s="359"/>
      <c r="K84" s="359"/>
      <c r="L84" s="359"/>
      <c r="M84" s="2"/>
    </row>
    <row r="85" spans="2:13" ht="15">
      <c r="B85" s="387" t="s">
        <v>35</v>
      </c>
      <c r="C85" s="377"/>
      <c r="D85" s="378"/>
      <c r="E85" s="379"/>
      <c r="G85" s="541"/>
      <c r="H85" s="541"/>
      <c r="I85" s="541"/>
      <c r="J85" s="541"/>
      <c r="K85" s="541"/>
      <c r="L85" s="541"/>
      <c r="M85" s="2"/>
    </row>
    <row r="86" spans="2:13" ht="15">
      <c r="B86" s="370" t="s">
        <v>36</v>
      </c>
      <c r="C86" s="371"/>
      <c r="D86" s="380"/>
      <c r="E86" s="381"/>
      <c r="G86" s="540"/>
      <c r="H86" s="540"/>
      <c r="I86" s="540"/>
      <c r="J86" s="359"/>
      <c r="K86" s="359"/>
      <c r="L86" s="359"/>
      <c r="M86" s="2"/>
    </row>
    <row r="87" spans="2:13" ht="15">
      <c r="B87" s="370" t="s">
        <v>37</v>
      </c>
      <c r="C87" s="371"/>
      <c r="D87" s="380"/>
      <c r="E87" s="381"/>
      <c r="G87" s="369"/>
      <c r="H87" s="369"/>
      <c r="I87" s="369"/>
      <c r="J87" s="359"/>
      <c r="K87" s="359"/>
      <c r="L87" s="359"/>
      <c r="M87" s="2"/>
    </row>
    <row r="88" spans="2:13" ht="15">
      <c r="B88" s="388" t="s">
        <v>38</v>
      </c>
      <c r="C88" s="361"/>
      <c r="D88" s="389"/>
      <c r="E88" s="390"/>
      <c r="G88" s="369"/>
      <c r="H88" s="369"/>
      <c r="I88" s="369"/>
      <c r="J88" s="359"/>
      <c r="K88" s="359"/>
      <c r="L88" s="359"/>
      <c r="M88" s="2"/>
    </row>
    <row r="89" spans="2:13" ht="15">
      <c r="B89" s="366" t="s">
        <v>69</v>
      </c>
      <c r="C89" s="391">
        <f>C82-C83-C84</f>
        <v>0</v>
      </c>
      <c r="D89" s="391">
        <f>D82-D83-D84</f>
        <v>0</v>
      </c>
      <c r="E89" s="392">
        <f>E82-E83-E84</f>
        <v>0</v>
      </c>
      <c r="G89" s="540"/>
      <c r="H89" s="540"/>
      <c r="I89" s="540"/>
      <c r="J89" s="359"/>
      <c r="K89" s="359"/>
      <c r="L89" s="359"/>
      <c r="M89" s="2"/>
    </row>
    <row r="90" spans="2:13" ht="15">
      <c r="B90" s="393" t="s">
        <v>39</v>
      </c>
      <c r="C90" s="371"/>
      <c r="D90" s="380"/>
      <c r="E90" s="381"/>
      <c r="G90" s="369"/>
      <c r="H90" s="369"/>
      <c r="I90" s="369"/>
      <c r="J90" s="359"/>
      <c r="K90" s="359"/>
      <c r="L90" s="359"/>
      <c r="M90" s="2"/>
    </row>
    <row r="91" spans="2:13" ht="15">
      <c r="B91" s="388" t="s">
        <v>40</v>
      </c>
      <c r="C91" s="375"/>
      <c r="D91" s="382"/>
      <c r="E91" s="383"/>
      <c r="G91" s="369"/>
      <c r="H91" s="369"/>
      <c r="I91" s="369"/>
      <c r="J91" s="359"/>
      <c r="K91" s="359"/>
      <c r="L91" s="359"/>
      <c r="M91" s="2"/>
    </row>
    <row r="92" spans="2:13" ht="24.75">
      <c r="B92" s="366" t="s">
        <v>70</v>
      </c>
      <c r="C92" s="394">
        <f>C89-C90-C91</f>
        <v>0</v>
      </c>
      <c r="D92" s="394">
        <f>D89-D90-D91</f>
        <v>0</v>
      </c>
      <c r="E92" s="395">
        <f>E89-E90-E91</f>
        <v>0</v>
      </c>
      <c r="G92" s="540"/>
      <c r="H92" s="540"/>
      <c r="I92" s="540"/>
      <c r="J92" s="359"/>
      <c r="K92" s="359"/>
      <c r="L92" s="359"/>
      <c r="M92" s="2"/>
    </row>
    <row r="93" spans="2:13" ht="15">
      <c r="B93" s="393" t="s">
        <v>41</v>
      </c>
      <c r="C93" s="396"/>
      <c r="D93" s="397"/>
      <c r="E93" s="398"/>
      <c r="G93" s="369"/>
      <c r="H93" s="369"/>
      <c r="I93" s="369"/>
      <c r="J93" s="359"/>
      <c r="K93" s="359"/>
      <c r="L93" s="359"/>
      <c r="M93" s="2"/>
    </row>
    <row r="94" spans="2:13" ht="15">
      <c r="B94" s="388" t="s">
        <v>42</v>
      </c>
      <c r="C94" s="371"/>
      <c r="D94" s="380"/>
      <c r="E94" s="381"/>
      <c r="G94" s="369"/>
      <c r="H94" s="369"/>
      <c r="I94" s="369"/>
      <c r="J94" s="359"/>
      <c r="K94" s="359"/>
      <c r="L94" s="359"/>
      <c r="M94" s="2"/>
    </row>
    <row r="95" spans="2:13" ht="15">
      <c r="B95" s="388" t="s">
        <v>43</v>
      </c>
      <c r="C95" s="375"/>
      <c r="D95" s="382"/>
      <c r="E95" s="383"/>
      <c r="G95" s="369"/>
      <c r="H95" s="369"/>
      <c r="I95" s="369"/>
      <c r="J95" s="359"/>
      <c r="K95" s="359"/>
      <c r="L95" s="359"/>
      <c r="M95" s="2"/>
    </row>
    <row r="96" spans="2:13" ht="15">
      <c r="B96" s="366" t="s">
        <v>71</v>
      </c>
      <c r="C96" s="399">
        <f>C92+C93-C95-C94</f>
        <v>0</v>
      </c>
      <c r="D96" s="399">
        <f>D92+D93-D95-D94</f>
        <v>0</v>
      </c>
      <c r="E96" s="400">
        <f>E92+E93-E95-E94</f>
        <v>0</v>
      </c>
      <c r="G96" s="540"/>
      <c r="H96" s="540"/>
      <c r="I96" s="540"/>
      <c r="J96" s="359"/>
      <c r="K96" s="359"/>
      <c r="L96" s="359"/>
      <c r="M96" s="2"/>
    </row>
    <row r="97" spans="7:13" ht="15">
      <c r="G97" s="2"/>
      <c r="H97" s="2"/>
      <c r="I97" s="2"/>
      <c r="J97" s="2"/>
      <c r="K97" s="2"/>
      <c r="L97" s="2"/>
      <c r="M97" s="2"/>
    </row>
    <row r="98" spans="2:5" ht="15.75">
      <c r="B98" s="542" t="s">
        <v>63</v>
      </c>
      <c r="C98" s="543"/>
      <c r="D98" s="543"/>
      <c r="E98" s="544"/>
    </row>
    <row r="99" spans="2:5" ht="15">
      <c r="B99" s="339" t="s">
        <v>64</v>
      </c>
      <c r="C99" s="545"/>
      <c r="D99" s="545"/>
      <c r="E99" s="546"/>
    </row>
    <row r="100" spans="2:5" ht="15">
      <c r="B100" s="347" t="s">
        <v>65</v>
      </c>
      <c r="C100" s="547"/>
      <c r="D100" s="547"/>
      <c r="E100" s="548"/>
    </row>
    <row r="103" spans="2:3" ht="15">
      <c r="B103" s="411" t="s">
        <v>66</v>
      </c>
      <c r="C103" s="412"/>
    </row>
    <row r="104" spans="2:3" ht="15">
      <c r="B104" s="411" t="s">
        <v>67</v>
      </c>
      <c r="C104" s="413"/>
    </row>
  </sheetData>
  <sheetProtection password="C47B" sheet="1" objects="1" scenarios="1"/>
  <mergeCells count="44">
    <mergeCell ref="G20:L20"/>
    <mergeCell ref="G21:I21"/>
    <mergeCell ref="G22:I22"/>
    <mergeCell ref="B3:E3"/>
    <mergeCell ref="B8:C8"/>
    <mergeCell ref="G18:I18"/>
    <mergeCell ref="G19:I19"/>
    <mergeCell ref="C5:D5"/>
    <mergeCell ref="B4:D4"/>
    <mergeCell ref="G26:I26"/>
    <mergeCell ref="G27:I27"/>
    <mergeCell ref="G37:L37"/>
    <mergeCell ref="G38:I38"/>
    <mergeCell ref="G41:I41"/>
    <mergeCell ref="G44:I44"/>
    <mergeCell ref="G48:I48"/>
    <mergeCell ref="G49:I49"/>
    <mergeCell ref="B50:E50"/>
    <mergeCell ref="G50:I50"/>
    <mergeCell ref="C51:E51"/>
    <mergeCell ref="G51:I51"/>
    <mergeCell ref="C52:E52"/>
    <mergeCell ref="G52:L52"/>
    <mergeCell ref="C53:E53"/>
    <mergeCell ref="G53:I53"/>
    <mergeCell ref="B98:E98"/>
    <mergeCell ref="C99:E99"/>
    <mergeCell ref="C100:E100"/>
    <mergeCell ref="G54:I54"/>
    <mergeCell ref="G55:I55"/>
    <mergeCell ref="G63:I63"/>
    <mergeCell ref="G64:I64"/>
    <mergeCell ref="G86:I86"/>
    <mergeCell ref="G89:I89"/>
    <mergeCell ref="G92:I92"/>
    <mergeCell ref="G96:I96"/>
    <mergeCell ref="G70:I70"/>
    <mergeCell ref="G74:I74"/>
    <mergeCell ref="G75:I75"/>
    <mergeCell ref="G85:L85"/>
    <mergeCell ref="G66:I66"/>
    <mergeCell ref="G67:I67"/>
    <mergeCell ref="G68:L68"/>
    <mergeCell ref="G69:I69"/>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44" r:id="rId1"/>
  <headerFooter alignWithMargins="0">
    <oddFooter>&amp;L&amp;"Calibri,Italique"&amp;8Annexes techniques - Mesure 38&amp;R&amp;"Calibri,Italique"&amp;8V1.1.1 avril 2017</oddFooter>
  </headerFooter>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DPMA/SDAEP/BPSCP</dc:creator>
  <cp:keywords/>
  <dc:description/>
  <cp:lastModifiedBy>DE PONTBRIAND</cp:lastModifiedBy>
  <cp:lastPrinted>2016-12-20T16:51:51Z</cp:lastPrinted>
  <dcterms:created xsi:type="dcterms:W3CDTF">2015-01-19T16:29:54Z</dcterms:created>
  <dcterms:modified xsi:type="dcterms:W3CDTF">2017-04-13T12:19:30Z</dcterms:modified>
  <cp:category/>
  <cp:version/>
  <cp:contentType/>
  <cp:contentStatus/>
</cp:coreProperties>
</file>