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769" activeTab="0"/>
  </bookViews>
  <sheets>
    <sheet name="NOTICE" sheetId="1" r:id="rId1"/>
    <sheet name="ANXE-1-DEPENSES PREVI" sheetId="2" r:id="rId2"/>
    <sheet name="ANXE-2-RESSOURCES PREVI" sheetId="3" r:id="rId3"/>
    <sheet name="ANXE-3-AIDES-PUBLIQUES" sheetId="4" r:id="rId4"/>
    <sheet name="ANXE-4-INDICATEURS" sheetId="5" r:id="rId5"/>
    <sheet name="ANXE-5-PIECES_COMPLEMENTAIR" sheetId="6" r:id="rId6"/>
    <sheet name="ANXE-6-INFO-ENTREP-GROUPE" sheetId="7" r:id="rId7"/>
    <sheet name="ANXE-7-DESCRIPTIF DE L'OP" sheetId="8" r:id="rId8"/>
    <sheet name="PLAN D'ENTREPRISE" sheetId="9" r:id="rId9"/>
  </sheets>
  <externalReferences>
    <externalReference r:id="rId12"/>
    <externalReference r:id="rId13"/>
  </externalReferences>
  <definedNames>
    <definedName name="_xlfn.IFERROR" hidden="1">#NAME?</definedName>
    <definedName name="Code_Sites_Dossier" localSheetId="3">'ANXE-3-AIDES-PUBLIQUES'!#REF!</definedName>
    <definedName name="Code_Sites_Dossier" localSheetId="4">'[2]ANXE-5-PIECES_COMPLEMENTAIRES'!#REF!</definedName>
    <definedName name="Code_Sites_Dossier" localSheetId="5">'ANXE-5-PIECES_COMPLEMENTAIR'!#REF!</definedName>
    <definedName name="Code_Sites_Dossier">#REF!</definedName>
    <definedName name="Financeurs" localSheetId="3">'ANXE-3-AIDES-PUBLIQUES'!#REF!</definedName>
    <definedName name="Financeurs" localSheetId="4">'[2]ANXE-5-PIECES_COMPLEMENTAIRES'!#REF!</definedName>
    <definedName name="Financeurs" localSheetId="5">'ANXE-5-PIECES_COMPLEMENTAIR'!#REF!</definedName>
    <definedName name="Financeurs">#REF!</definedName>
    <definedName name="_xlnm.Print_Titles" localSheetId="4">'ANXE-4-INDICATEURS'!$4:$11</definedName>
    <definedName name="_xlnm.Print_Titles" localSheetId="5">'ANXE-5-PIECES_COMPLEMENTAIR'!$4:$11</definedName>
    <definedName name="_xlnm.Print_Titles" localSheetId="6">'ANXE-6-INFO-ENTREP-GROUPE'!$5:$11</definedName>
    <definedName name="_xlnm.Print_Titles" localSheetId="7">'ANXE-7-DESCRIPTIF DE L''OP'!$5:$10</definedName>
    <definedName name="_xlnm.Print_Titles" localSheetId="0">'NOTICE'!$6:$11</definedName>
    <definedName name="Liste1" localSheetId="3">'ANXE-3-AIDES-PUBLIQUES'!#REF!</definedName>
    <definedName name="Liste1" localSheetId="4">'[2]ANXE-5-PIECES_COMPLEMENTAIRES'!#REF!</definedName>
    <definedName name="Liste1" localSheetId="5">'ANXE-5-PIECES_COMPLEMENTAIR'!#REF!</definedName>
    <definedName name="Liste1">#REF!</definedName>
    <definedName name="Liste2" localSheetId="3">'ANXE-3-AIDES-PUBLIQUES'!#REF!</definedName>
    <definedName name="Liste2" localSheetId="4">'[2]ANXE-5-PIECES_COMPLEMENTAIRES'!#REF!</definedName>
    <definedName name="Liste2" localSheetId="5">'ANXE-5-PIECES_COMPLEMENTAIR'!#REF!</definedName>
    <definedName name="Liste2">#REF!</definedName>
    <definedName name="Missions" localSheetId="3">'ANXE-3-AIDES-PUBLIQUES'!#REF!</definedName>
    <definedName name="Missions" localSheetId="4">'[2]ANXE-5-PIECES_COMPLEMENTAIRES'!#REF!</definedName>
    <definedName name="Missions" localSheetId="5">'ANXE-5-PIECES_COMPLEMENTAIR'!#REF!</definedName>
    <definedName name="Missions">#REF!</definedName>
    <definedName name="Modalité" localSheetId="3">'ANXE-3-AIDES-PUBLIQUES'!#REF!</definedName>
    <definedName name="Modalité" localSheetId="4">'[2]ANXE-5-PIECES_COMPLEMENTAIRES'!#REF!</definedName>
    <definedName name="Modalité" localSheetId="5">'ANXE-5-PIECES_COMPLEMENTAIR'!#REF!</definedName>
    <definedName name="Modalité">#REF!</definedName>
    <definedName name="ouinon">'[1]BASE DE DONNEES'!$B$1:$B$2</definedName>
    <definedName name="Poste" localSheetId="3">'ANXE-3-AIDES-PUBLIQUES'!#REF!</definedName>
    <definedName name="Poste" localSheetId="4">'[2]ANXE-5-PIECES_COMPLEMENTAIRES'!#REF!</definedName>
    <definedName name="Poste" localSheetId="5">'ANXE-5-PIECES_COMPLEMENTAIR'!#REF!</definedName>
    <definedName name="Poste">#REF!</definedName>
    <definedName name="Régions" localSheetId="3">'ANXE-3-AIDES-PUBLIQUES'!#REF!</definedName>
    <definedName name="Régions" localSheetId="4">'[2]ANXE-5-PIECES_COMPLEMENTAIRES'!#REF!</definedName>
    <definedName name="Régions" localSheetId="5">'ANXE-5-PIECES_COMPLEMENTAIR'!#REF!</definedName>
    <definedName name="Régions">#REF!</definedName>
    <definedName name="Statut_Juridique" localSheetId="3">'ANXE-3-AIDES-PUBLIQUES'!#REF!</definedName>
    <definedName name="Statut_Juridique" localSheetId="4">'[2]ANXE-5-PIECES_COMPLEMENTAIRES'!#REF!</definedName>
    <definedName name="Statut_Juridique" localSheetId="5">'ANXE-5-PIECES_COMPLEMENTAIR'!#REF!</definedName>
    <definedName name="Statut_Juridique">#REF!</definedName>
    <definedName name="Unité" localSheetId="3">'ANXE-3-AIDES-PUBLIQUES'!#REF!</definedName>
    <definedName name="Unité" localSheetId="4">'[2]ANXE-5-PIECES_COMPLEMENTAIRES'!#REF!</definedName>
    <definedName name="Unité" localSheetId="5">'ANXE-5-PIECES_COMPLEMENTAIR'!#REF!</definedName>
    <definedName name="Unité">#REF!</definedName>
    <definedName name="_xlnm.Print_Area" localSheetId="1">'ANXE-1-DEPENSES PREVI'!$B$1:$H$60</definedName>
    <definedName name="_xlnm.Print_Area" localSheetId="2">'ANXE-2-RESSOURCES PREVI'!$B$1:$G$88</definedName>
    <definedName name="_xlnm.Print_Area" localSheetId="3">'ANXE-3-AIDES-PUBLIQUES'!$B$1:$I$47</definedName>
    <definedName name="_xlnm.Print_Area" localSheetId="4">'ANXE-4-INDICATEURS'!$B$1:$G$38</definedName>
    <definedName name="_xlnm.Print_Area" localSheetId="5">'ANXE-5-PIECES_COMPLEMENTAIR'!$B$1:$F$42</definedName>
    <definedName name="_xlnm.Print_Area" localSheetId="6">'ANXE-6-INFO-ENTREP-GROUPE'!$B$1:$I$26</definedName>
    <definedName name="_xlnm.Print_Area" localSheetId="7">'ANXE-7-DESCRIPTIF DE L''OP'!$B$1:$D$42</definedName>
    <definedName name="_xlnm.Print_Area" localSheetId="0">'NOTICE'!$A$1:$I$31</definedName>
    <definedName name="_xlnm.Print_Area" localSheetId="8">'PLAN D''ENTREPRISE'!$B$1:$E$103</definedName>
  </definedNames>
  <calcPr fullCalcOnLoad="1"/>
</workbook>
</file>

<file path=xl/sharedStrings.xml><?xml version="1.0" encoding="utf-8"?>
<sst xmlns="http://schemas.openxmlformats.org/spreadsheetml/2006/main" count="447" uniqueCount="287">
  <si>
    <t>Identification du demandeur</t>
  </si>
  <si>
    <t>Nom du financeur</t>
  </si>
  <si>
    <t>Année N-1</t>
  </si>
  <si>
    <t>Année N-2</t>
  </si>
  <si>
    <t>Année N-3</t>
  </si>
  <si>
    <t>Montant obtenu</t>
  </si>
  <si>
    <t>AUTOFINANCEMENT</t>
  </si>
  <si>
    <t xml:space="preserve"> </t>
  </si>
  <si>
    <t xml:space="preserve">Nom du groupe auquel appartient l'entreprise </t>
  </si>
  <si>
    <t>31/12/N-1</t>
  </si>
  <si>
    <t>31/12/N-2</t>
  </si>
  <si>
    <t>31/12/N-3</t>
  </si>
  <si>
    <t xml:space="preserve">Chiffre d'affaires (en €) </t>
  </si>
  <si>
    <t>Excédent brut d'exploitation (en €)</t>
  </si>
  <si>
    <t>Résultat d'exploitation (en €)</t>
  </si>
  <si>
    <t xml:space="preserve">Résultat net (en €) </t>
  </si>
  <si>
    <t>ANNEXE 5 : Pièces complémentaires</t>
  </si>
  <si>
    <t>APPORTS PRIVES</t>
  </si>
  <si>
    <t xml:space="preserve">TOTAL </t>
  </si>
  <si>
    <t>Description de la dépense</t>
  </si>
  <si>
    <t>Identifiant du justificatif</t>
  </si>
  <si>
    <t>Quantité</t>
  </si>
  <si>
    <t>Information sur le justificatif joint et qui permet de l'identifier (ex: N° de devis )</t>
  </si>
  <si>
    <t>Unité</t>
  </si>
  <si>
    <t>Montant présenté</t>
  </si>
  <si>
    <t xml:space="preserve">Valeur barème </t>
  </si>
  <si>
    <t xml:space="preserve">Dénomination du fournisseur </t>
  </si>
  <si>
    <t xml:space="preserve">Nom de l'entreprise, de la structure émétrice du devis </t>
  </si>
  <si>
    <t>Poste de dépense</t>
  </si>
  <si>
    <t>Identification de l'opération</t>
  </si>
  <si>
    <t>Intensité de l'aide</t>
  </si>
  <si>
    <t>Taux de cofinancement FEAMP</t>
  </si>
  <si>
    <t>Total ressources publiques</t>
  </si>
  <si>
    <t>Montant total des ressources</t>
  </si>
  <si>
    <t>ANNEXE 4 : Indicateurs et données relatives à la mise en œuvre opérationnelle (DMO)</t>
  </si>
  <si>
    <t>Données relatives à la mise en œuvre du projet</t>
  </si>
  <si>
    <t>Code du type de donnée</t>
  </si>
  <si>
    <t>Valeur de la donnée</t>
  </si>
  <si>
    <t>Code de la donnée</t>
  </si>
  <si>
    <t>Libellé de l'opération</t>
  </si>
  <si>
    <t>Total des aides publiques sollicitées</t>
  </si>
  <si>
    <t xml:space="preserve">DEMANDE D'AIDE </t>
  </si>
  <si>
    <r>
      <t xml:space="preserve">Prestations de service </t>
    </r>
    <r>
      <rPr>
        <u val="single"/>
        <sz val="10"/>
        <rFont val="Arial"/>
        <family val="2"/>
      </rPr>
      <t>ou</t>
    </r>
    <r>
      <rPr>
        <sz val="10"/>
        <rFont val="Arial"/>
        <family val="2"/>
      </rPr>
      <t xml:space="preserve"> dépenses d'investissement</t>
    </r>
  </si>
  <si>
    <t xml:space="preserve">Nom / Prénom ou Dénomination sociale </t>
  </si>
  <si>
    <t>FONDS EUROPEEN POUR LES AFFAIRES MARITIMES ET LA PECHE (FEAMP)</t>
  </si>
  <si>
    <r>
      <t xml:space="preserve">Montant d'aide obtenue 
</t>
    </r>
    <r>
      <rPr>
        <sz val="7"/>
        <color indexed="9"/>
        <rFont val="Arial"/>
        <family val="2"/>
      </rPr>
      <t>(si l'aide est en cours, montant demandé)</t>
    </r>
  </si>
  <si>
    <t>Montant déclaré</t>
  </si>
  <si>
    <t>Description de la pièce</t>
  </si>
  <si>
    <t>Pièce jointe</t>
  </si>
  <si>
    <t xml:space="preserve">L'entreprise appartient à un groupe </t>
  </si>
  <si>
    <t>TOTAL DEPENSES PREVISIONNELLES PRESENTEES</t>
  </si>
  <si>
    <t>Nature de la dépense précisée</t>
  </si>
  <si>
    <t xml:space="preserve">Montant de dépenses prévisionnelles </t>
  </si>
  <si>
    <t xml:space="preserve">Descriptif technique de l'opération </t>
  </si>
  <si>
    <t>Original / Copie</t>
  </si>
  <si>
    <t>Sans objet</t>
  </si>
  <si>
    <t>TOTAL :</t>
  </si>
  <si>
    <r>
      <t xml:space="preserve">Eléments comptables du groupe au
</t>
    </r>
    <r>
      <rPr>
        <i/>
        <sz val="9"/>
        <color indexed="55"/>
        <rFont val="Arial"/>
        <family val="2"/>
      </rPr>
      <t>(format : JJ/MM/AA)</t>
    </r>
  </si>
  <si>
    <t>ANNEXE 7 : Descriptif de l'opération</t>
  </si>
  <si>
    <t>Total ressources privées</t>
  </si>
  <si>
    <t>ANNEXE 6 : Informations complémentaires sur le demandeur : Groupe de l'entreprise</t>
  </si>
  <si>
    <t>Nom / Prénom ou Dénomination sociale :</t>
  </si>
  <si>
    <t>Ressources privées nécessaires</t>
  </si>
  <si>
    <t xml:space="preserve">Identification du demandeur </t>
  </si>
  <si>
    <t>Tableau des aides sollicitées</t>
  </si>
  <si>
    <t>Taux de cofinancement national</t>
  </si>
  <si>
    <t>FINANCEMENTS PRIVES</t>
  </si>
  <si>
    <t>Remplissez totalement l'annexe 1 avant de commencer à compléter l'annexe 2</t>
  </si>
  <si>
    <t>Si vous avez sollicité et/ou obtenu d'autres aides publiques pour ce projet, renseignez d'abord le tableau "Financeurs Publics" ci-dessous</t>
  </si>
  <si>
    <r>
      <t xml:space="preserve">Nom du financeur
</t>
    </r>
    <r>
      <rPr>
        <sz val="8"/>
        <color indexed="9"/>
        <rFont val="Arial"/>
        <family val="2"/>
      </rPr>
      <t>(Autres collectivités territoriales ou organismes publics)</t>
    </r>
  </si>
  <si>
    <t>ANNEXE 1 : Dépenses prévisionnelles de l'opération</t>
  </si>
  <si>
    <t xml:space="preserve">
</t>
  </si>
  <si>
    <t xml:space="preserve">Capitaux propres (en €) </t>
  </si>
  <si>
    <t xml:space="preserve">Dettes financières (en €) </t>
  </si>
  <si>
    <t xml:space="preserve">Trésorerie (en €) </t>
  </si>
  <si>
    <t xml:space="preserve">Total du bilan (en €) </t>
  </si>
  <si>
    <t xml:space="preserve">Nombre d'ETP ou effectifs salariés du groupe </t>
  </si>
  <si>
    <r>
      <t xml:space="preserve">NATURE DU FINANCEUR
</t>
    </r>
    <r>
      <rPr>
        <sz val="8"/>
        <color indexed="9"/>
        <rFont val="Arial"/>
        <family val="2"/>
      </rPr>
      <t>(ex : FEP, FEADER, organismes publics, 
collectivité territoriale…)</t>
    </r>
  </si>
  <si>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</si>
  <si>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</si>
  <si>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 xml:space="preserve">MONTANT DE L'AIDE ATTRIBUEE </t>
  </si>
  <si>
    <r>
      <t xml:space="preserve">MONTANT D'AIDE OBTENU
</t>
    </r>
    <r>
      <rPr>
        <b/>
        <sz val="10"/>
        <color indexed="9"/>
        <rFont val="Arial"/>
        <family val="2"/>
      </rPr>
      <t>(Année N)</t>
    </r>
  </si>
  <si>
    <t>total :</t>
  </si>
  <si>
    <r>
      <t xml:space="preserve">Contreparties nationales sollicitées
</t>
    </r>
    <r>
      <rPr>
        <i/>
        <sz val="8"/>
        <color indexed="9"/>
        <rFont val="Arial"/>
        <family val="2"/>
      </rPr>
      <t>Participations Etat et Région sollicitées, déduites des financements publics déjà obtenus</t>
    </r>
  </si>
  <si>
    <r>
      <t xml:space="preserve">Date de l'obtention
</t>
    </r>
    <r>
      <rPr>
        <sz val="7"/>
        <color indexed="9"/>
        <rFont val="Arial"/>
        <family val="2"/>
      </rPr>
      <t>(si l'aide est en cours, date de la demande)
Format JJ/MM/AA</t>
    </r>
  </si>
  <si>
    <t xml:space="preserve">Indicateurs de résultats </t>
  </si>
  <si>
    <t>Valeur cible 
en fin d'opération</t>
  </si>
  <si>
    <t>Si vous récupérez totalement la TVA sur cette dépense.</t>
  </si>
  <si>
    <t xml:space="preserve">Si vous ne récupérez pas  la TVA sur cette dépense ou si vous la récupérez partiellement </t>
  </si>
  <si>
    <r>
      <t xml:space="preserve">Montant présenté TVA
</t>
    </r>
    <r>
      <rPr>
        <sz val="10"/>
        <color indexed="9"/>
        <rFont val="Arial"/>
        <family val="2"/>
      </rPr>
      <t>(TVA non récupérée)</t>
    </r>
  </si>
  <si>
    <t>Montant présenté HT</t>
  </si>
  <si>
    <t xml:space="preserve">Montant présenté HT </t>
  </si>
  <si>
    <t>Type d'opération</t>
  </si>
  <si>
    <t>Indication établissant si l'opération porte sur la pêche en mer, sur la pêche en eaux intérieures ou une combinaison des deux.</t>
  </si>
  <si>
    <t>Nombre de pêcheurs bénéficiant de l'opération</t>
  </si>
  <si>
    <t>Pourcentage de réduction de la consommation de carburant</t>
  </si>
  <si>
    <t>Pourcentage de réduction des émissions de CO2 (s'il y a lieu)</t>
  </si>
  <si>
    <t>Pêche en mer</t>
  </si>
  <si>
    <t>Équipements à bord</t>
  </si>
  <si>
    <t>Engin de pêche</t>
  </si>
  <si>
    <t>Audits et programmes en matière d'efficacité énergétique</t>
  </si>
  <si>
    <t>Études</t>
  </si>
  <si>
    <t>Nombre de litres de carburant économisés par an</t>
  </si>
  <si>
    <t>Litres</t>
  </si>
  <si>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</si>
  <si>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</si>
  <si>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</si>
  <si>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</si>
  <si>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</si>
  <si>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</si>
  <si>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</si>
  <si>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</si>
  <si>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</si>
  <si>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</si>
  <si>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</si>
  <si>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</si>
  <si>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</si>
  <si>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</si>
  <si>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</si>
  <si>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</si>
  <si>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</si>
  <si>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</si>
  <si>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</si>
  <si>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</si>
  <si>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</si>
  <si>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Dépenses d'investissement et de services</t>
  </si>
  <si>
    <t>Les dépenses renseignées correspondent aux parts acquises par le jeune pêcheur</t>
  </si>
  <si>
    <t>Ce fichier regroupe les annexes techniques du formulaire de demande FEAMP pour la mesure n°41 (Efficacité énergétique des navires de pêche et atténuation du changement climatique)</t>
  </si>
  <si>
    <t xml:space="preserve">Le demandeur ne répond pas à la définition de PME </t>
  </si>
  <si>
    <t>Cas général</t>
  </si>
  <si>
    <t>L'opération porte sur un navire de petite pêche côtière * ou est située dans les Régions Ultra Périphariques (RUP)</t>
  </si>
  <si>
    <t>Remplacement ou la modernisation de moteurs principaux ou auxiliaires</t>
  </si>
  <si>
    <t>(*) : Petite pêche côtière : pêche pratiquée par des navires de pêche dont la longueur hors tout est inférieure à 12 mètres et qui n'utilisent aucun des engins remorqués énumérés dans le tableau 3 de l'annexe du règlement (CE) n°26/2004</t>
  </si>
  <si>
    <t>ANNEXE 2 : Ressources prévisionnelles</t>
  </si>
  <si>
    <t>Pour toutes les demandes</t>
  </si>
  <si>
    <t>copie</t>
  </si>
  <si>
    <t>Acte de francisation du navire</t>
  </si>
  <si>
    <t>Si le plan de financement prévoit le recours à l’emprunt : attestations d’accords de prêts précisant l’objet des prêts</t>
  </si>
  <si>
    <t>Devis liés au projet (études préalables expertises, investissements …)</t>
  </si>
  <si>
    <t>Récépissé démontrant l’information du Centre de Sécurité des Navires (CSN) sur le projet d’investissement à bord</t>
  </si>
  <si>
    <t xml:space="preserve">Pour les projets de modernisation ou remplacement des moteurs principaux ou auxiliaires : </t>
  </si>
  <si>
    <t>Engagement du demandeur à ne pas changer d'activité pour un segment de flotte identifié, au moment du changement, en déséquilibre dans le rapport annuel de capacité de flotte disponible sur le site du Ministère en charge de la pêche</t>
  </si>
  <si>
    <t>Pour les navires soumis à certification de la puissance du moteur : certificat d’une société de classification officielle attestant de la puissance nominale maximale des nouveaux moteurs principaux ou auxiliaires, conformément à l’article 40, paragraphe 2 du règlement CE n°1224/2009</t>
  </si>
  <si>
    <t>Dans le cas d'une remotorisation pour un moteur thermique de plus de 130 kW : certificat EIAPP attestant que le nouveau moteur est conforme aux normes Tier II ou III du code Nox + dossier technique afférent</t>
  </si>
  <si>
    <t xml:space="preserve">Pour les investissements dans les engins de pêche : </t>
  </si>
  <si>
    <t>Pour les projets d’audits énergétiques de navires de pêche :</t>
  </si>
  <si>
    <t xml:space="preserve">Le cas échéant : </t>
  </si>
  <si>
    <t>original</t>
  </si>
  <si>
    <t>Si la modification ou un changement d’engin s’accompagne d’un nouveau ciblage d’espèces : autorisations ou licences de pêche correspondantes</t>
  </si>
  <si>
    <t>Analyse relative à l'impact du projet sur la sélectivité des engins de pêche démontrant que l’opération ne réduit pas la sélectivité des engins de pêche du navire</t>
  </si>
  <si>
    <t>Attestation d’engagement à organiser une restitution auprès du/des patron(s) et des équipages du/des navire(s) concerné(s)</t>
  </si>
  <si>
    <t>Engagement du demandeur à diffuser les résultats selon le descriptif fourni (annexe 7)</t>
  </si>
  <si>
    <t>Conclusions du programme / audit dont découle le projet</t>
  </si>
  <si>
    <t>Cahier des charges collectif dans lequel s’inscrit le projet (Les organisations de pêcheurs peuvent mettre en place des cahiers des charges collectifs pour certains types d'équipements, rassembler les dossiers individuels et les déposer de façon groupée)</t>
  </si>
  <si>
    <t>% prévisionnel d'amélioration de l'efficacité énergétique du navire :</t>
  </si>
  <si>
    <t>PLAN D'ENTREPRISE</t>
  </si>
  <si>
    <t>Situation actuelle de l'entreprise</t>
  </si>
  <si>
    <t>Points forts</t>
  </si>
  <si>
    <t>Points faibles</t>
  </si>
  <si>
    <t>Résultats économiques des 3 derniers exercices</t>
  </si>
  <si>
    <t>marchandises</t>
  </si>
  <si>
    <t>emballage</t>
  </si>
  <si>
    <t>carburant et lubrifiant</t>
  </si>
  <si>
    <t>glace</t>
  </si>
  <si>
    <t>vivres</t>
  </si>
  <si>
    <t>fournitures diverses</t>
  </si>
  <si>
    <t>autres</t>
  </si>
  <si>
    <t>frais de location</t>
  </si>
  <si>
    <t>frais généraux</t>
  </si>
  <si>
    <t>entretien et réparation</t>
  </si>
  <si>
    <t>assurances</t>
  </si>
  <si>
    <t>frais de commercialisation</t>
  </si>
  <si>
    <t>autre</t>
  </si>
  <si>
    <t>salaires</t>
  </si>
  <si>
    <t>rémunération du patron/des associés</t>
  </si>
  <si>
    <t>charges sociales des salariés</t>
  </si>
  <si>
    <t>cotisations sociales du patron/des associés</t>
  </si>
  <si>
    <t>dotation aux amortissements</t>
  </si>
  <si>
    <t>Grandes lignes du projet de développement de l'entreprise</t>
  </si>
  <si>
    <t xml:space="preserve">Objectifs de développement de l’entreprise </t>
  </si>
  <si>
    <t>Positionnement stratégique de l'entreprise à moyen terme</t>
  </si>
  <si>
    <t>Résultats chiffrés à atteindre d'ici 3 à 5 ans</t>
  </si>
  <si>
    <t>Plan d'actions à 3 ans</t>
  </si>
  <si>
    <t>Actions envisagées</t>
  </si>
  <si>
    <t>Investissements prévus</t>
  </si>
  <si>
    <t>Coût estimatif</t>
  </si>
  <si>
    <t>Résultats économiques prévisionnels</t>
  </si>
  <si>
    <t>Analyse des risques</t>
  </si>
  <si>
    <t>Evaluation des risques sur la réalisation du chiffre d'affaires prévisionnel</t>
  </si>
  <si>
    <t>Evaluation des risques de dépassement des charges</t>
  </si>
  <si>
    <t>Fait à :</t>
  </si>
  <si>
    <t>Liste du matériel/équipement/moyens de production</t>
  </si>
  <si>
    <t>Liste des circuits de commercialisation (et production annuelle chiffrée)</t>
  </si>
  <si>
    <t>Existence de labels de qualité et modes de valorisation des produits</t>
  </si>
  <si>
    <t>Chiffre d'affaires</t>
  </si>
  <si>
    <r>
      <t>Frais de personnel</t>
    </r>
    <r>
      <rPr>
        <sz val="10"/>
        <color indexed="8"/>
        <rFont val="Arial"/>
        <family val="2"/>
      </rPr>
      <t>, dont:</t>
    </r>
  </si>
  <si>
    <t>Achats de consommables</t>
  </si>
  <si>
    <t>Charges fixes</t>
  </si>
  <si>
    <r>
      <t>Valeur ajoutée</t>
    </r>
    <r>
      <rPr>
        <i/>
        <sz val="9"/>
        <color indexed="23"/>
        <rFont val="Arial"/>
        <family val="2"/>
      </rPr>
      <t xml:space="preserve"> (= chiffre d'affaires - achats - charges)</t>
    </r>
  </si>
  <si>
    <r>
      <t>Excédent brut d'exploitation</t>
    </r>
    <r>
      <rPr>
        <sz val="10"/>
        <color indexed="8"/>
        <rFont val="Arial"/>
        <family val="2"/>
      </rPr>
      <t xml:space="preserve"> </t>
    </r>
    <r>
      <rPr>
        <i/>
        <sz val="9"/>
        <color indexed="23"/>
        <rFont val="Arial"/>
        <family val="2"/>
      </rPr>
      <t>(= valeur ajoutée - taxes - frais de personnel)</t>
    </r>
  </si>
  <si>
    <r>
      <t>Résultat brut</t>
    </r>
    <r>
      <rPr>
        <sz val="10"/>
        <color indexed="8"/>
        <rFont val="Arial"/>
        <family val="2"/>
      </rPr>
      <t xml:space="preserve"> </t>
    </r>
    <r>
      <rPr>
        <i/>
        <sz val="9"/>
        <color indexed="23"/>
        <rFont val="Arial"/>
        <family val="2"/>
      </rPr>
      <t>(=excédent brut d'exploitation - frais financiers - dotation aux amortissements)</t>
    </r>
  </si>
  <si>
    <r>
      <t>Résultat net</t>
    </r>
    <r>
      <rPr>
        <sz val="10"/>
        <color indexed="8"/>
        <rFont val="Arial"/>
        <family val="2"/>
      </rPr>
      <t xml:space="preserve"> </t>
    </r>
    <r>
      <rPr>
        <i/>
        <sz val="10"/>
        <color indexed="23"/>
        <rFont val="Arial"/>
        <family val="2"/>
      </rPr>
      <t>(= résultat brut - subventions - impôts sur le bénéfice)</t>
    </r>
  </si>
  <si>
    <t>Equipement et moyens de production</t>
  </si>
  <si>
    <t>Labels de qualité et modes de valorisation des produits</t>
  </si>
  <si>
    <t xml:space="preserve">Résultats économiques </t>
  </si>
  <si>
    <t>Année N</t>
  </si>
  <si>
    <r>
      <t xml:space="preserve">Diffusion des résultats de l'opération </t>
    </r>
    <r>
      <rPr>
        <sz val="12"/>
        <color indexed="9"/>
        <rFont val="Arial"/>
        <family val="2"/>
      </rPr>
      <t>(obligatoire pour les audits énergétiques)</t>
    </r>
    <r>
      <rPr>
        <b/>
        <sz val="12"/>
        <color indexed="9"/>
        <rFont val="Arial"/>
        <family val="2"/>
      </rPr>
      <t xml:space="preserve"> :</t>
    </r>
  </si>
  <si>
    <r>
      <t>Objectifs stratégiques et opérationnels de l'opération</t>
    </r>
    <r>
      <rPr>
        <sz val="12"/>
        <color indexed="9"/>
        <rFont val="Arial"/>
        <family val="2"/>
      </rPr>
      <t xml:space="preserve"> (et public cible le cas échéant)</t>
    </r>
  </si>
  <si>
    <t>Année N+1</t>
  </si>
  <si>
    <t>Année N+2</t>
  </si>
  <si>
    <t xml:space="preserve">Le plan d'entreprise démontre la faisabilité technique du projet, sa rentabilité et sa faisabilité financière. </t>
  </si>
  <si>
    <t>taxes (domaniale, autres)</t>
  </si>
  <si>
    <t>frais financiers</t>
  </si>
  <si>
    <t>subvention investissement répartie sur la durée d’amortissement</t>
  </si>
  <si>
    <t>produits/charges exceptionnels</t>
  </si>
  <si>
    <t>impôts sur le bénéfice</t>
  </si>
  <si>
    <t>Type de pêche et métier pratiqué</t>
  </si>
  <si>
    <t>Liste des espèces pêchées (et production annuelle chiffrée)</t>
  </si>
  <si>
    <t>Nombre de membres d'équipage</t>
  </si>
  <si>
    <t>Espèces pêchées</t>
  </si>
  <si>
    <t>Membres d'équipage</t>
  </si>
  <si>
    <t>Circuits de commercialisation</t>
  </si>
  <si>
    <t xml:space="preserve">Précisez l'année: </t>
  </si>
  <si>
    <t>Type de pêche et métier pratiqués</t>
  </si>
  <si>
    <t>Mesure n°41 - Efficacité énergétique des navires de pêche et atténuation du changement climatique</t>
  </si>
  <si>
    <t>l'opération ne concerne pas le remplacement ou la modernisation de moteurs principaux ou auxiliaires :</t>
  </si>
  <si>
    <r>
      <t xml:space="preserve"> </t>
    </r>
    <r>
      <rPr>
        <u val="single"/>
        <sz val="12"/>
        <color indexed="49"/>
        <rFont val="Arial"/>
        <family val="2"/>
      </rPr>
      <t>l'opération concerne le remplacement ou la modernisation de moteurs principaux ou auxiliaires :</t>
    </r>
  </si>
  <si>
    <t>Montant total obtenu :</t>
  </si>
  <si>
    <t>Montant total retenu pour le plan de financement :</t>
  </si>
  <si>
    <t>SYNTHESE DES RESSOURCES PREVISIONNELLES DE L'OPERATION</t>
  </si>
  <si>
    <t>Total ressources privées présentées*</t>
  </si>
  <si>
    <t>autofinancement :</t>
  </si>
  <si>
    <t>autres apports privés :</t>
  </si>
  <si>
    <t>Etat :</t>
  </si>
  <si>
    <t>région :</t>
  </si>
  <si>
    <t>autres financeurs publics nationaux :</t>
  </si>
  <si>
    <t>FEAMP :</t>
  </si>
  <si>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</si>
  <si>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t>AIDES FEAMP SOLLICITEES</t>
  </si>
  <si>
    <t>PARTICIPATION SOLLICITEE DE L'ETAT  :</t>
  </si>
  <si>
    <t>PARTICIPATION SOLLICITEE DE LA REGION :</t>
  </si>
  <si>
    <t>Part dans les financements publics nationaux</t>
  </si>
  <si>
    <t>* Si vous avez obtenus des prêts financiers supérieurs aux apports privés nécessaires, seule est retenue la part utile pour respecter l'équilibre entre les aides publiques et les apports privés.</t>
  </si>
  <si>
    <t>ANNEXE 3 : Aides publiques obtenues au cours des 3 derniers exercices fiscaux</t>
  </si>
  <si>
    <t>Veuillez renseigner l'ensemble des aides publiques obtenues en rapport avec les investissements à bord des navires de pêche</t>
  </si>
  <si>
    <t>I. Pour les demandes hors motorisation</t>
  </si>
  <si>
    <t>II. Pour les demandes de remplacement ou de modernisation des moteurs</t>
  </si>
  <si>
    <t>kW avant l'intervention (puissance certifiée ou vérifiée physiquement)</t>
  </si>
  <si>
    <t>kW après l'intervention (puissance certifiée ou vérifiée physiquement)</t>
  </si>
  <si>
    <t>Remplacement des moteurs</t>
  </si>
  <si>
    <t>Modernisation</t>
  </si>
  <si>
    <t>Part Etat :</t>
  </si>
  <si>
    <t>Part Région :</t>
  </si>
  <si>
    <t>AUTRES PARTICIPATIONS SOLLICITEES :</t>
  </si>
  <si>
    <t>Part "autres" :</t>
  </si>
  <si>
    <t>Amélioration de l'efficacité énergétique du navire de pêche :</t>
  </si>
  <si>
    <t>PREVISIONNEL A L'ISSUE DE L'OPERATION POUR LAQUELLE LA PRESENTE DEMANDE EST DEPOSEE :</t>
  </si>
  <si>
    <t>RESULTATS DE L'OPERATION :</t>
  </si>
  <si>
    <t>Avis d’un expert maritime indépendant du chantier pressenti pour réaliser les travaux qui devra se prononcer :
- sur la faisabilité technique du projet 
- sur la conformité réglementaire du projet, 
- sur le gain d’efficacité énergétique permis par le projet.
L’expertise comportera notamment les éléments suivants : 
- le nombre de litres de carburant consommés par le navire sur les 24 derniers mois (en cas d’impossibilité dûment justifiée, une période de référence plus courte ou une estimation détaillée pourront être utilisés),
- le volume de captures débarquées (en tonnes) sur les 24 derniers mois, (en cas d’impossibilité dûment justifiée, une période de référence plus courte ou une estimation détaillée pourront être utilisés),
- la prévision étayée de consommation (en litres) sur une période de 12 mois après réalisation de l’opération,
- le volume prévisionnel de captures débarquées (en tonnes) sur une période de 12 mois après réalisation de l’opération,
- tous les documents permettant de justifier les valeurs et les prévisions ci-dessus reportées dans l'annexe 7.</t>
  </si>
  <si>
    <t>Segment de flotte auquel appartient le navire :</t>
  </si>
  <si>
    <t>Pour les projets d'investissements à bord hors moteurs ou engins de pêche :</t>
  </si>
  <si>
    <r>
      <t xml:space="preserve">Pour les projets de modernisation ou de remplacement des moteurs principaux ou auxiliaires </t>
    </r>
    <r>
      <rPr>
        <sz val="12"/>
        <color indexed="9"/>
        <rFont val="Arial"/>
        <family val="2"/>
      </rPr>
      <t>(vérification de l'éligibilité)</t>
    </r>
    <r>
      <rPr>
        <b/>
        <sz val="12"/>
        <color indexed="9"/>
        <rFont val="Arial"/>
        <family val="2"/>
      </rPr>
      <t xml:space="preserve"> :</t>
    </r>
  </si>
  <si>
    <t>Situation actuelle :</t>
  </si>
  <si>
    <r>
      <t>Production totale débarquée par le navire sur les 24 derniers mois</t>
    </r>
    <r>
      <rPr>
        <sz val="11"/>
        <color indexed="8"/>
        <rFont val="Arial"/>
        <family val="2"/>
      </rPr>
      <t xml:space="preserve"> (en tonnes)</t>
    </r>
    <r>
      <rPr>
        <b/>
        <sz val="11"/>
        <color indexed="8"/>
        <rFont val="Arial"/>
        <family val="2"/>
      </rPr>
      <t xml:space="preserve"> :</t>
    </r>
  </si>
  <si>
    <r>
      <t xml:space="preserve">Consommation totale de carburant par le navire sur les 24 derniers mois </t>
    </r>
    <r>
      <rPr>
        <sz val="11"/>
        <color indexed="8"/>
        <rFont val="Arial"/>
        <family val="2"/>
      </rPr>
      <t xml:space="preserve">(en litres) </t>
    </r>
    <r>
      <rPr>
        <b/>
        <sz val="11"/>
        <color indexed="8"/>
        <rFont val="Arial"/>
        <family val="2"/>
      </rPr>
      <t xml:space="preserve">: </t>
    </r>
  </si>
  <si>
    <r>
      <t xml:space="preserve">Efficacité énergétique actuelle du navire </t>
    </r>
    <r>
      <rPr>
        <sz val="11"/>
        <color indexed="8"/>
        <rFont val="Arial"/>
        <family val="2"/>
      </rPr>
      <t>(litres par tonne</t>
    </r>
    <r>
      <rPr>
        <b/>
        <sz val="11"/>
        <color indexed="8"/>
        <rFont val="Arial"/>
        <family val="2"/>
      </rPr>
      <t>) :</t>
    </r>
  </si>
  <si>
    <r>
      <t xml:space="preserve">Consommation prévisionnelle de carburant par le navire sur une période de 12 mois à l'issue de l'opération </t>
    </r>
    <r>
      <rPr>
        <sz val="11"/>
        <rFont val="Arial"/>
        <family val="2"/>
      </rPr>
      <t>(en litres)</t>
    </r>
    <r>
      <rPr>
        <b/>
        <sz val="11"/>
        <rFont val="Arial"/>
        <family val="2"/>
      </rPr>
      <t xml:space="preserve"> :</t>
    </r>
  </si>
  <si>
    <r>
      <t xml:space="preserve">Prévision de débarquements par le navire sur une période de 12 mois à l'issue de l'opération </t>
    </r>
    <r>
      <rPr>
        <sz val="11"/>
        <color indexed="8"/>
        <rFont val="Arial"/>
        <family val="2"/>
      </rPr>
      <t>(en tonnes)</t>
    </r>
    <r>
      <rPr>
        <b/>
        <sz val="11"/>
        <color indexed="8"/>
        <rFont val="Arial"/>
        <family val="2"/>
      </rPr>
      <t xml:space="preserve"> :</t>
    </r>
  </si>
  <si>
    <r>
      <t>Efficacité énergétique prévisionnelle du navire à l'issue de l'opération</t>
    </r>
    <r>
      <rPr>
        <sz val="11"/>
        <color indexed="8"/>
        <rFont val="Arial"/>
        <family val="2"/>
      </rPr>
      <t xml:space="preserve"> (litres par tonne)</t>
    </r>
    <r>
      <rPr>
        <b/>
        <sz val="11"/>
        <color indexed="8"/>
        <rFont val="Arial"/>
        <family val="2"/>
      </rPr>
      <t xml:space="preserve"> :</t>
    </r>
  </si>
  <si>
    <r>
      <t xml:space="preserve">Variation de l'efficacité énergétique du navire </t>
    </r>
    <r>
      <rPr>
        <sz val="11"/>
        <color indexed="8"/>
        <rFont val="Arial"/>
        <family val="2"/>
      </rPr>
      <t>(variation de consommation du navire en litres/tonne)</t>
    </r>
    <r>
      <rPr>
        <b/>
        <sz val="11"/>
        <color indexed="8"/>
        <rFont val="Arial"/>
        <family val="2"/>
      </rPr>
      <t xml:space="preserve"> :</t>
    </r>
  </si>
  <si>
    <r>
      <t>Nombre prévisionnel de litres de carburant économisés par an</t>
    </r>
    <r>
      <rPr>
        <b/>
        <sz val="11"/>
        <color indexed="8"/>
        <rFont val="Arial"/>
        <family val="2"/>
      </rPr>
      <t xml:space="preserve"> :</t>
    </r>
  </si>
  <si>
    <t>Plan d'entreprise (selon la trame fournie)</t>
  </si>
  <si>
    <t>Justificatif de contribution au projet d’une organisation professionnelle au projet</t>
  </si>
  <si>
    <t>Ce segment de flotte est-il identifié en déséquilibre dans le rapport annuel de capacité de flotte disponible sur le site du Ministère en charge de la pêche ?</t>
  </si>
  <si>
    <r>
      <t>si vous utilisez LibreOffice Calc</t>
    </r>
    <r>
      <rPr>
        <i/>
        <sz val="10"/>
        <rFont val="Arial"/>
        <family val="2"/>
      </rPr>
      <t>: sélectionnez manuellement le taux dans la liste déroulante</t>
    </r>
  </si>
  <si>
    <t>Le :</t>
  </si>
  <si>
    <t>Licence européenne de pêche du navire (il appartient au bénéficiaire de s’assurer que les informations figurant sur ce document sont exactes).</t>
  </si>
  <si>
    <t>Récapitulatif du nombre de litres de carburant consommés sur les 24 derniers mois, signé par le comptable ou le fournisseur (coopérative d’avitaillement…). En cas d’impossibilité dûment justifiée, une période de référence plus courte ou une estimation détaillée pourront être utilisées.</t>
  </si>
  <si>
    <t>Récapitulatif de la production débarquée sur les 24 derniers mois signé par la criée ou le comptable de l’entreprise, ou à défaut, copies des déclarations de captures, des journaux de pêche ou des notes de vente. En cas d’impossibilité dûment justifiée, une période de référence plus courte ou une estimation détaillée pourront être utilisées.</t>
  </si>
  <si>
    <t>Documents permettant de justifier les prévisions de production et de consommation après la conduite de l’opération : documentation technique, études du chantier, expertises ou études scientifiques…</t>
  </si>
  <si>
    <t>N° dans le fichier de la flotte de l'Union (CFR)</t>
  </si>
  <si>
    <t>Méthode de détermination de la consommation prévisionnelle renseignée ci-dessus</t>
  </si>
  <si>
    <t>Méthode de détermination des prévisions de débarquements renseignées ci-dessus</t>
  </si>
  <si>
    <t>Modalités prévues 
pour la diffusion des résultats de l'opération
(engage le demandeur)</t>
  </si>
  <si>
    <t>litres de carburant / tonne de captures débarquées</t>
  </si>
  <si>
    <r>
      <t>1.5</t>
    </r>
    <r>
      <rPr>
        <sz val="11"/>
        <color indexed="8"/>
        <rFont val="Arial"/>
        <family val="2"/>
      </rPr>
      <t xml:space="preserve"> - Variation concernant l’efficacité
énergétique de l’activité de capture</t>
    </r>
  </si>
  <si>
    <t>version 1.4.1 - octobre 2017</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</si>
</sst>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quot;Vrai&quot;;&quot;Vrai&quot;;&quot;Faux&quot;"/>
    <numFmt numFmtId="167" formatCode="&quot;Actif&quot;;&quot;Actif&quot;;&quot;Inactif&quot;"/>
    <numFmt numFmtId="168" formatCode="[$€-2]\ #,##0.00_);[Red]\([$€-2]\ #,##0.00\)"/>
    <numFmt numFmtId="169" formatCode="#,##0.00\ &quot;€&quot;"/>
    <numFmt numFmtId="170" formatCode="#,##0.00\ _€"/>
    <numFmt numFmtId="171" formatCode="_-* #,##0.00\ [$€-40C]_-;\-* #,##0.00\ [$€-40C]_-;_-* &quot;-&quot;??\ [$€-40C]_-;_-@_-"/>
    <numFmt numFmtId="172" formatCode="0.0%"/>
    <numFmt numFmtId="173" formatCode="_-* #,##0.000\ [$€-40C]_-;\-* #,##0.000\ [$€-40C]_-;_-* &quot;-&quot;??\ [$€-40C]_-;_-@_-"/>
    <numFmt numFmtId="174" formatCode="0.0"/>
    <numFmt numFmtId="175" formatCode="#,##0.0"/>
    <numFmt numFmtId="176" formatCode="#,##0\ &quot;€&quot;"/>
    <numFmt numFmtId="177" formatCode="#,##0\ [$€-40C];\-#,##0\ [$€-40C]"/>
    <numFmt numFmtId="178" formatCode="00000"/>
    <numFmt numFmtId="179" formatCode="0&quot; h&quot;"/>
    <numFmt numFmtId="180" formatCode="#,##0.00\ [$€-40C];\-#,##0.00\ [$€-40C]"/>
    <numFmt numFmtId="181" formatCode="dd/mm/yy;@"/>
    <numFmt numFmtId="182" formatCode="0\ &quot;€&quot;"/>
    <numFmt numFmtId="183" formatCode="0.00\ &quot;€&quot;"/>
    <numFmt numFmtId="184" formatCode="\ * #,##0.00\ [$€-40C]\ ;\-* #,##0.00\ [$€-40C]\ ;\ * \-#\ [$€-40C]\ ;@\ "/>
    <numFmt numFmtId="185" formatCode="#,##0.00&quot; €&quot;"/>
    <numFmt numFmtId="186" formatCode="0&quot; jour(s)&quot;"/>
    <numFmt numFmtId="187" formatCode="0&quot; K€&quot;"/>
    <numFmt numFmtId="188" formatCode="0.00&quot; K€&quot;"/>
    <numFmt numFmtId="189" formatCode="0&quot; t&quot;"/>
    <numFmt numFmtId="190" formatCode="0&quot; Km&quot;"/>
    <numFmt numFmtId="191" formatCode="0&quot; €/Km&quot;"/>
    <numFmt numFmtId="192" formatCode="0&quot; L&quot;"/>
    <numFmt numFmtId="193" formatCode="0&quot; L/€&quot;"/>
    <numFmt numFmtId="194" formatCode="_-* #,##0\ &quot;€&quot;_-;\-* #,##0\ &quot;€&quot;_-;_-* &quot;-&quot;??\ &quot;€&quot;_-;_-@_-"/>
    <numFmt numFmtId="195" formatCode="0&quot; ETP&quot;"/>
    <numFmt numFmtId="196" formatCode="0&quot; K€/ETP&quot;"/>
    <numFmt numFmtId="197" formatCode="0&quot; ans&quot;"/>
    <numFmt numFmtId="198" formatCode="0&quot; m&quot;"/>
    <numFmt numFmtId="199" formatCode="0&quot; Kg&quot;"/>
    <numFmt numFmtId="200" formatCode="0&quot; L/Kg&quot;"/>
    <numFmt numFmtId="201" formatCode="0&quot; L/h&quot;"/>
    <numFmt numFmtId="202" formatCode="0&quot; L/an&quot;"/>
    <numFmt numFmtId="203" formatCode="0.00&quot; L/Kg&quot;"/>
    <numFmt numFmtId="204" formatCode="0.00&quot; Kg&quot;"/>
    <numFmt numFmtId="205" formatCode="0.00&quot; L&quot;"/>
    <numFmt numFmtId="206" formatCode="0.00&quot; L/h&quot;"/>
    <numFmt numFmtId="207" formatCode="0.00&quot; kW&quot;"/>
    <numFmt numFmtId="208" formatCode="0.00&quot; L/€&quot;"/>
    <numFmt numFmtId="209" formatCode="0.000"/>
    <numFmt numFmtId="210" formatCode="0.00&quot; T&quot;"/>
    <numFmt numFmtId="211" formatCode="0.00&quot; L/t&quot;"/>
    <numFmt numFmtId="212" formatCode="0.00&quot; t&quot;"/>
    <numFmt numFmtId="213" formatCode="0.00&quot; L/an&quot;"/>
    <numFmt numFmtId="214" formatCode="0.00&quot; l&quot;"/>
    <numFmt numFmtId="215" formatCode="0.00&quot; l/t&quot;"/>
    <numFmt numFmtId="216" formatCode="0.00&quot; l/an&quot;"/>
    <numFmt numFmtId="217" formatCode="0.00&quot; k€&quot;"/>
  </numFmts>
  <fonts count="98">
    <font>
      <sz val="11"/>
      <color indexed="8"/>
      <name val="Calibri"/>
      <family val="2"/>
    </font>
    <font>
      <sz val="10"/>
      <name val="Arial"/>
      <family val="2"/>
    </font>
    <font>
      <sz val="11"/>
      <color indexed="10"/>
      <name val="Calibri"/>
      <family val="2"/>
    </font>
    <font>
      <sz val="8"/>
      <name val="Calibri"/>
      <family val="2"/>
    </font>
    <font>
      <sz val="10"/>
      <color indexed="8"/>
      <name val="Arial"/>
      <family val="2"/>
    </font>
    <font>
      <b/>
      <sz val="14"/>
      <color indexed="49"/>
      <name val="Arial"/>
      <family val="2"/>
    </font>
    <font>
      <sz val="11"/>
      <color indexed="8"/>
      <name val="Arial"/>
      <family val="2"/>
    </font>
    <font>
      <b/>
      <sz val="10"/>
      <color indexed="9"/>
      <name val="Arial"/>
      <family val="2"/>
    </font>
    <font>
      <sz val="11"/>
      <name val="Calibri"/>
      <family val="2"/>
    </font>
    <font>
      <b/>
      <sz val="10"/>
      <name val="Arial"/>
      <family val="2"/>
    </font>
    <font>
      <b/>
      <sz val="11"/>
      <color indexed="10"/>
      <name val="Calibri"/>
      <family val="2"/>
    </font>
    <font>
      <sz val="12"/>
      <name val="Arial"/>
      <family val="2"/>
    </font>
    <font>
      <b/>
      <sz val="14"/>
      <name val="Arial"/>
      <family val="2"/>
    </font>
    <font>
      <b/>
      <sz val="12"/>
      <name val="Arial"/>
      <family val="2"/>
    </font>
    <font>
      <sz val="11"/>
      <name val="Arial"/>
      <family val="2"/>
    </font>
    <font>
      <u val="single"/>
      <sz val="10"/>
      <name val="Arial"/>
      <family val="2"/>
    </font>
    <font>
      <sz val="7"/>
      <color indexed="9"/>
      <name val="Arial"/>
      <family val="2"/>
    </font>
    <font>
      <b/>
      <sz val="24"/>
      <color indexed="49"/>
      <name val="Arial"/>
      <family val="2"/>
    </font>
    <font>
      <sz val="11"/>
      <color indexed="49"/>
      <name val="Calibri"/>
      <family val="2"/>
    </font>
    <font>
      <b/>
      <sz val="20"/>
      <color indexed="49"/>
      <name val="Arial"/>
      <family val="2"/>
    </font>
    <font>
      <b/>
      <sz val="12"/>
      <color indexed="9"/>
      <name val="Arial"/>
      <family val="2"/>
    </font>
    <font>
      <b/>
      <sz val="11"/>
      <color indexed="9"/>
      <name val="Arial"/>
      <family val="2"/>
    </font>
    <font>
      <sz val="10"/>
      <name val="Calibri"/>
      <family val="2"/>
    </font>
    <font>
      <b/>
      <sz val="11"/>
      <name val="Arial"/>
      <family val="2"/>
    </font>
    <font>
      <sz val="10"/>
      <color indexed="9"/>
      <name val="Arial"/>
      <family val="2"/>
    </font>
    <font>
      <b/>
      <sz val="16"/>
      <name val="Arial"/>
      <family val="2"/>
    </font>
    <font>
      <sz val="16"/>
      <name val="Calibri"/>
      <family val="2"/>
    </font>
    <font>
      <u val="single"/>
      <sz val="16"/>
      <color indexed="49"/>
      <name val="Arial"/>
      <family val="2"/>
    </font>
    <font>
      <sz val="11"/>
      <color indexed="9"/>
      <name val="Arial"/>
      <family val="2"/>
    </font>
    <font>
      <i/>
      <sz val="9"/>
      <color indexed="55"/>
      <name val="Arial"/>
      <family val="2"/>
    </font>
    <font>
      <i/>
      <sz val="8"/>
      <color indexed="9"/>
      <name val="Arial"/>
      <family val="2"/>
    </font>
    <font>
      <sz val="11"/>
      <color indexed="17"/>
      <name val="Calibri"/>
      <family val="2"/>
    </font>
    <font>
      <b/>
      <sz val="11"/>
      <color indexed="8"/>
      <name val="Calibri"/>
      <family val="2"/>
    </font>
    <font>
      <b/>
      <sz val="14"/>
      <color indexed="21"/>
      <name val="Arial"/>
      <family val="2"/>
    </font>
    <font>
      <sz val="12"/>
      <color indexed="17"/>
      <name val="Arial"/>
      <family val="2"/>
    </font>
    <font>
      <sz val="11"/>
      <color indexed="17"/>
      <name val="Arial"/>
      <family val="2"/>
    </font>
    <font>
      <b/>
      <sz val="9"/>
      <color indexed="60"/>
      <name val="Arial"/>
      <family val="2"/>
    </font>
    <font>
      <i/>
      <sz val="11"/>
      <color indexed="23"/>
      <name val="Arial"/>
      <family val="2"/>
    </font>
    <font>
      <b/>
      <sz val="12"/>
      <color indexed="55"/>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color indexed="10"/>
      <name val="Arial"/>
      <family val="2"/>
    </font>
    <font>
      <b/>
      <u val="single"/>
      <sz val="9"/>
      <color indexed="10"/>
      <name val="Arial"/>
      <family val="2"/>
    </font>
    <font>
      <i/>
      <sz val="9"/>
      <color indexed="23"/>
      <name val="Arial"/>
      <family val="2"/>
    </font>
    <font>
      <b/>
      <sz val="10"/>
      <color indexed="10"/>
      <name val="Arial"/>
      <family val="2"/>
    </font>
    <font>
      <i/>
      <sz val="11"/>
      <color indexed="55"/>
      <name val="Arial"/>
      <family val="2"/>
    </font>
    <font>
      <sz val="8"/>
      <color indexed="9"/>
      <name val="Arial"/>
      <family val="2"/>
    </font>
    <font>
      <b/>
      <sz val="10"/>
      <color indexed="8"/>
      <name val="Arial"/>
      <family val="2"/>
    </font>
    <font>
      <sz val="8"/>
      <name val="Tahoma"/>
      <family val="2"/>
    </font>
    <font>
      <sz val="10"/>
      <name val="Courier New"/>
      <family val="3"/>
    </font>
    <font>
      <sz val="11"/>
      <color indexed="10"/>
      <name val="Arial"/>
      <family val="2"/>
    </font>
    <font>
      <b/>
      <u val="single"/>
      <sz val="12"/>
      <color indexed="49"/>
      <name val="Arial"/>
      <family val="2"/>
    </font>
    <font>
      <b/>
      <u val="single"/>
      <sz val="12"/>
      <name val="Arial"/>
      <family val="2"/>
    </font>
    <font>
      <i/>
      <sz val="12"/>
      <color indexed="23"/>
      <name val="Arial"/>
      <family val="2"/>
    </font>
    <font>
      <sz val="12"/>
      <color indexed="8"/>
      <name val="Arial"/>
      <family val="2"/>
    </font>
    <font>
      <i/>
      <sz val="10"/>
      <color indexed="8"/>
      <name val="Arial"/>
      <family val="2"/>
    </font>
    <font>
      <i/>
      <sz val="10"/>
      <color indexed="23"/>
      <name val="Arial"/>
      <family val="2"/>
    </font>
    <font>
      <b/>
      <sz val="11"/>
      <color indexed="8"/>
      <name val="Arial"/>
      <family val="2"/>
    </font>
    <font>
      <b/>
      <i/>
      <sz val="10"/>
      <color indexed="8"/>
      <name val="Arial"/>
      <family val="2"/>
    </font>
    <font>
      <sz val="10"/>
      <color indexed="17"/>
      <name val="Arial"/>
      <family val="2"/>
    </font>
    <font>
      <b/>
      <sz val="9"/>
      <color indexed="8"/>
      <name val="Arial"/>
      <family val="2"/>
    </font>
    <font>
      <b/>
      <i/>
      <sz val="11"/>
      <color indexed="23"/>
      <name val="Arial"/>
      <family val="2"/>
    </font>
    <font>
      <sz val="9"/>
      <color indexed="17"/>
      <name val="Arial"/>
      <family val="2"/>
    </font>
    <font>
      <u val="single"/>
      <sz val="12"/>
      <color indexed="49"/>
      <name val="Arial"/>
      <family val="2"/>
    </font>
    <font>
      <sz val="12"/>
      <color indexed="9"/>
      <name val="Arial"/>
      <family val="2"/>
    </font>
    <font>
      <b/>
      <i/>
      <sz val="9"/>
      <color indexed="9"/>
      <name val="Arial"/>
      <family val="2"/>
    </font>
    <font>
      <b/>
      <sz val="12"/>
      <color indexed="17"/>
      <name val="Arial"/>
      <family val="2"/>
    </font>
    <font>
      <sz val="10"/>
      <color indexed="55"/>
      <name val="Arial"/>
      <family val="2"/>
    </font>
    <font>
      <sz val="12"/>
      <color indexed="49"/>
      <name val="Arial"/>
      <family val="2"/>
    </font>
    <font>
      <b/>
      <u val="single"/>
      <sz val="12"/>
      <color indexed="10"/>
      <name val="Arial"/>
      <family val="2"/>
    </font>
    <font>
      <b/>
      <sz val="12"/>
      <color indexed="10"/>
      <name val="Arial"/>
      <family val="2"/>
    </font>
    <font>
      <i/>
      <sz val="11"/>
      <color indexed="8"/>
      <name val="Arial"/>
      <family val="2"/>
    </font>
    <font>
      <i/>
      <sz val="9"/>
      <color indexed="10"/>
      <name val="Arial"/>
      <family val="2"/>
    </font>
    <font>
      <sz val="9"/>
      <color indexed="8"/>
      <name val="Arial"/>
      <family val="2"/>
    </font>
    <font>
      <sz val="8"/>
      <color indexed="60"/>
      <name val="Arial"/>
      <family val="2"/>
    </font>
    <font>
      <b/>
      <sz val="18"/>
      <color indexed="56"/>
      <name val="Cambria"/>
      <family val="2"/>
    </font>
    <font>
      <b/>
      <sz val="10"/>
      <color indexed="23"/>
      <name val="Arial"/>
      <family val="2"/>
    </font>
    <font>
      <b/>
      <u val="single"/>
      <sz val="11"/>
      <color indexed="21"/>
      <name val="Arial"/>
      <family val="2"/>
    </font>
    <font>
      <u val="single"/>
      <sz val="11"/>
      <color indexed="8"/>
      <name val="Calibri"/>
      <family val="2"/>
    </font>
    <font>
      <sz val="10"/>
      <color indexed="21"/>
      <name val="Arial"/>
      <family val="2"/>
    </font>
    <font>
      <i/>
      <sz val="10"/>
      <name val="Arial"/>
      <family val="2"/>
    </font>
    <font>
      <b/>
      <sz val="11"/>
      <color indexed="17"/>
      <name val="Arial"/>
      <family val="2"/>
    </font>
    <font>
      <sz val="11"/>
      <color indexed="55"/>
      <name val="Arial"/>
      <family val="2"/>
    </font>
    <font>
      <i/>
      <u val="single"/>
      <sz val="10"/>
      <name val="Arial"/>
      <family val="2"/>
    </font>
    <font>
      <b/>
      <u val="single"/>
      <sz val="9"/>
      <color indexed="44"/>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s>
  <borders count="141">
    <border>
      <left/>
      <right/>
      <top/>
      <bottom/>
      <diagonal/>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right style="thin"/>
      <top style="thin"/>
      <bottom style="thin"/>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right>
        <color indexed="63"/>
      </right>
      <top style="thin"/>
      <bottom style="thin"/>
    </border>
    <border>
      <left style="thin">
        <color indexed="55"/>
      </left>
      <right>
        <color indexed="63"/>
      </right>
      <top style="thin"/>
      <bottom style="thin"/>
    </border>
    <border>
      <left style="thin"/>
      <right>
        <color indexed="63"/>
      </right>
      <top style="thin"/>
      <bottom>
        <color indexed="63"/>
      </bottom>
    </border>
    <border>
      <left style="thin">
        <color indexed="55"/>
      </left>
      <right>
        <color indexed="63"/>
      </right>
      <top style="thin"/>
      <bottom>
        <color indexed="63"/>
      </bottom>
    </border>
    <border>
      <left style="thin">
        <color indexed="55"/>
      </left>
      <right style="thin"/>
      <top style="thin"/>
      <bottom>
        <color indexed="63"/>
      </bottom>
    </border>
    <border>
      <left style="thin">
        <color indexed="55"/>
      </left>
      <right style="medium"/>
      <top style="medium"/>
      <bottom style="medium"/>
    </border>
    <border>
      <left style="hair"/>
      <right>
        <color indexed="63"/>
      </right>
      <top style="hair"/>
      <bottom style="hair"/>
    </border>
    <border>
      <left style="thin">
        <color indexed="55"/>
      </left>
      <right style="thin">
        <color indexed="55"/>
      </right>
      <top style="hair"/>
      <bottom style="hair"/>
    </border>
    <border>
      <left style="thin">
        <color indexed="55"/>
      </left>
      <right style="hair"/>
      <top style="hair"/>
      <bottom style="hair"/>
    </border>
    <border>
      <left style="thin">
        <color indexed="55"/>
      </left>
      <right style="thin">
        <color indexed="55"/>
      </right>
      <top style="thin">
        <color indexed="55"/>
      </top>
      <bottom style="medium"/>
    </border>
    <border>
      <left style="thin">
        <color indexed="55"/>
      </left>
      <right style="thin">
        <color indexed="55"/>
      </right>
      <top>
        <color indexed="63"/>
      </top>
      <bottom style="thin">
        <color indexed="55"/>
      </bottom>
    </border>
    <border>
      <left style="thin">
        <color indexed="23"/>
      </left>
      <right style="thin">
        <color indexed="55"/>
      </right>
      <top>
        <color indexed="63"/>
      </top>
      <bottom style="thin">
        <color indexed="23"/>
      </bottom>
    </border>
    <border>
      <left>
        <color indexed="63"/>
      </left>
      <right>
        <color indexed="63"/>
      </right>
      <top>
        <color indexed="63"/>
      </top>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55"/>
      </left>
      <right>
        <color indexed="63"/>
      </right>
      <top style="medium"/>
      <bottom style="medium"/>
    </border>
    <border>
      <left style="thin">
        <color indexed="2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color indexed="55"/>
      </left>
      <right style="thin">
        <color indexed="55"/>
      </right>
      <top style="thin"/>
      <bottom style="thin">
        <color indexed="55"/>
      </bottom>
    </border>
    <border>
      <left style="thin">
        <color indexed="23"/>
      </left>
      <right style="thin"/>
      <top style="thin"/>
      <bottom style="thin">
        <color indexed="23"/>
      </bottom>
    </border>
    <border>
      <left style="thin">
        <color indexed="23"/>
      </left>
      <right style="thin"/>
      <top style="thin">
        <color indexed="23"/>
      </top>
      <bottom style="thin">
        <color indexed="23"/>
      </bottom>
    </border>
    <border>
      <left style="thin">
        <color indexed="23"/>
      </left>
      <right style="thin"/>
      <top style="thin">
        <color indexed="23"/>
      </top>
      <bottom style="thin"/>
    </border>
    <border>
      <left style="thin">
        <color indexed="55"/>
      </left>
      <right style="thin"/>
      <top style="thin"/>
      <bottom style="thin"/>
    </border>
    <border>
      <left style="thin">
        <color indexed="55"/>
      </left>
      <right style="thick">
        <color indexed="55"/>
      </right>
      <top style="thin">
        <color indexed="55"/>
      </top>
      <bottom style="thin">
        <color indexed="55"/>
      </bottom>
    </border>
    <border>
      <left>
        <color indexed="63"/>
      </left>
      <right>
        <color indexed="63"/>
      </right>
      <top style="thin">
        <color indexed="55"/>
      </top>
      <bottom>
        <color indexed="63"/>
      </bottom>
    </border>
    <border>
      <left style="medium"/>
      <right style="medium"/>
      <top style="medium"/>
      <bottom style="medium"/>
    </border>
    <border>
      <left style="thin"/>
      <right style="thin">
        <color indexed="55"/>
      </right>
      <top style="thin"/>
      <bottom style="thin"/>
    </border>
    <border>
      <left style="thin">
        <color indexed="55"/>
      </left>
      <right style="thin">
        <color indexed="55"/>
      </right>
      <top style="thin"/>
      <bottom style="thin"/>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top>
        <color indexed="63"/>
      </top>
      <bottom style="thin"/>
    </border>
    <border>
      <left>
        <color indexed="63"/>
      </left>
      <right>
        <color indexed="63"/>
      </right>
      <top style="thin">
        <color indexed="55"/>
      </top>
      <bottom style="medium"/>
    </border>
    <border>
      <left style="thin">
        <color indexed="23"/>
      </left>
      <right style="thin">
        <color indexed="23"/>
      </right>
      <top style="thin"/>
      <bottom style="thin">
        <color indexed="23"/>
      </bottom>
    </border>
    <border>
      <left style="thin">
        <color indexed="23"/>
      </left>
      <right style="thin">
        <color indexed="23"/>
      </right>
      <top>
        <color indexed="63"/>
      </top>
      <bottom>
        <color indexed="63"/>
      </bottom>
    </border>
    <border>
      <left style="thin">
        <color indexed="23"/>
      </left>
      <right style="thin">
        <color indexed="23"/>
      </right>
      <top style="thin">
        <color indexed="23"/>
      </top>
      <bottom style="thin"/>
    </border>
    <border>
      <left style="thin">
        <color indexed="23"/>
      </left>
      <right style="thin">
        <color indexed="55"/>
      </right>
      <top style="thin"/>
      <bottom style="thin">
        <color indexed="23"/>
      </bottom>
    </border>
    <border>
      <left style="thin">
        <color indexed="55"/>
      </left>
      <right style="thin"/>
      <top style="thin"/>
      <bottom style="thin">
        <color indexed="23"/>
      </bottom>
    </border>
    <border>
      <left style="thin">
        <color indexed="23"/>
      </left>
      <right style="thin">
        <color indexed="55"/>
      </right>
      <top style="thin">
        <color indexed="23"/>
      </top>
      <bottom style="thin">
        <color indexed="23"/>
      </bottom>
    </border>
    <border>
      <left style="thin">
        <color indexed="55"/>
      </left>
      <right style="thin"/>
      <top style="thin">
        <color indexed="23"/>
      </top>
      <bottom style="thin">
        <color indexed="23"/>
      </bottom>
    </border>
    <border>
      <left style="thin">
        <color indexed="23"/>
      </left>
      <right style="thin">
        <color indexed="55"/>
      </right>
      <top style="thin">
        <color indexed="23"/>
      </top>
      <bottom style="thin"/>
    </border>
    <border>
      <left style="thin">
        <color indexed="55"/>
      </left>
      <right style="thin"/>
      <top style="thin">
        <color indexed="23"/>
      </top>
      <bottom style="thin"/>
    </border>
    <border>
      <left style="thin"/>
      <right style="thin">
        <color indexed="23"/>
      </right>
      <top style="thin"/>
      <bottom style="thin">
        <color indexed="23"/>
      </bottom>
    </border>
    <border>
      <left style="thin"/>
      <right style="thin">
        <color indexed="23"/>
      </right>
      <top style="thin">
        <color indexed="23"/>
      </top>
      <bottom style="thin">
        <color indexed="23"/>
      </bottom>
    </border>
    <border>
      <left style="thin"/>
      <right style="thin">
        <color indexed="23"/>
      </right>
      <top style="thin">
        <color indexed="23"/>
      </top>
      <bottom style="thin"/>
    </border>
    <border>
      <left>
        <color indexed="63"/>
      </left>
      <right style="thin"/>
      <top style="thin"/>
      <bottom style="thin"/>
    </border>
    <border>
      <left style="thin">
        <color indexed="23"/>
      </left>
      <right style="thin">
        <color indexed="23"/>
      </right>
      <top style="thin"/>
      <bottom style="thin"/>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right style="thin">
        <color indexed="23"/>
      </right>
      <top style="thin">
        <color indexed="23"/>
      </top>
      <bottom>
        <color indexed="63"/>
      </bottom>
    </border>
    <border>
      <left style="thin">
        <color indexed="23"/>
      </left>
      <right style="thin"/>
      <top>
        <color indexed="63"/>
      </top>
      <bottom>
        <color indexed="63"/>
      </bottom>
    </border>
    <border>
      <left style="thin">
        <color indexed="23"/>
      </left>
      <right style="thin">
        <color indexed="23"/>
      </right>
      <top>
        <color indexed="63"/>
      </top>
      <bottom style="thin"/>
    </border>
    <border>
      <left style="thin">
        <color indexed="23"/>
      </left>
      <right style="thin"/>
      <top>
        <color indexed="63"/>
      </top>
      <bottom style="thin"/>
    </border>
    <border>
      <left style="thin"/>
      <right style="thin">
        <color indexed="23"/>
      </right>
      <top>
        <color indexed="63"/>
      </top>
      <bottom style="thin">
        <color indexed="23"/>
      </bottom>
    </border>
    <border>
      <left style="thin"/>
      <right style="thin">
        <color indexed="23"/>
      </right>
      <top style="thin"/>
      <bottom style="thin"/>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style="thin"/>
      <top style="thin"/>
      <bottom style="thin">
        <color indexed="23"/>
      </bottom>
    </border>
    <border>
      <left style="thin"/>
      <right style="thin"/>
      <top style="thin">
        <color indexed="23"/>
      </top>
      <bottom style="thin"/>
    </border>
    <border>
      <left style="thin"/>
      <right style="thin">
        <color indexed="23"/>
      </right>
      <top>
        <color indexed="63"/>
      </top>
      <bottom>
        <color indexed="63"/>
      </bottom>
    </border>
    <border>
      <left style="thin">
        <color indexed="23"/>
      </left>
      <right style="thin">
        <color indexed="23"/>
      </right>
      <top style="thin"/>
      <bottom>
        <color indexed="63"/>
      </bottom>
    </border>
    <border>
      <left style="thin">
        <color indexed="23"/>
      </left>
      <right style="thin"/>
      <top style="thin"/>
      <bottom>
        <color indexed="63"/>
      </bottom>
    </border>
    <border>
      <left style="thin"/>
      <right>
        <color indexed="63"/>
      </right>
      <top>
        <color indexed="63"/>
      </top>
      <bottom style="thin">
        <color indexed="23"/>
      </bottom>
    </border>
    <border>
      <left style="thin"/>
      <right style="thin">
        <color indexed="23"/>
      </right>
      <top style="thin"/>
      <bottom>
        <color indexed="63"/>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color indexed="63"/>
      </right>
      <top style="mediumDashed">
        <color indexed="23"/>
      </top>
      <bottom>
        <color indexed="63"/>
      </bottom>
    </border>
    <border>
      <left style="medium"/>
      <right style="thin">
        <color indexed="55"/>
      </right>
      <top style="medium"/>
      <bottom>
        <color indexed="63"/>
      </bottom>
    </border>
    <border>
      <left style="thin">
        <color indexed="55"/>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style="thin">
        <color indexed="55"/>
      </right>
      <top>
        <color indexed="63"/>
      </top>
      <bottom style="thin">
        <color indexed="55"/>
      </bottom>
    </border>
    <border>
      <left style="thin">
        <color indexed="55"/>
      </left>
      <right style="medium"/>
      <top style="thin"/>
      <bottom style="thin"/>
    </border>
    <border>
      <left style="medium"/>
      <right>
        <color indexed="63"/>
      </right>
      <top>
        <color indexed="63"/>
      </top>
      <bottom>
        <color indexed="63"/>
      </bottom>
    </border>
    <border>
      <left style="medium"/>
      <right>
        <color indexed="63"/>
      </right>
      <top>
        <color indexed="63"/>
      </top>
      <bottom style="thin">
        <color indexed="55"/>
      </bottom>
    </border>
    <border>
      <left style="medium"/>
      <right>
        <color indexed="63"/>
      </right>
      <top style="thin">
        <color indexed="55"/>
      </top>
      <bottom>
        <color indexed="63"/>
      </bottom>
    </border>
    <border>
      <left style="thin">
        <color indexed="55"/>
      </left>
      <right style="medium"/>
      <top style="thin">
        <color indexed="55"/>
      </top>
      <bottom>
        <color indexed="63"/>
      </bottom>
    </border>
    <border>
      <left style="medium"/>
      <right style="thin">
        <color indexed="55"/>
      </right>
      <top style="thin"/>
      <bottom style="medium"/>
    </border>
    <border>
      <left style="thin">
        <color indexed="55"/>
      </left>
      <right style="medium"/>
      <top style="thin"/>
      <bottom style="medium"/>
    </border>
    <border>
      <left style="thin">
        <color indexed="55"/>
      </left>
      <right style="thin"/>
      <top>
        <color indexed="63"/>
      </top>
      <bottom style="thin">
        <color indexed="23"/>
      </bottom>
    </border>
    <border>
      <left style="thick">
        <color indexed="51"/>
      </left>
      <right style="thick">
        <color indexed="51"/>
      </right>
      <top>
        <color indexed="63"/>
      </top>
      <bottom style="thick">
        <color indexed="51"/>
      </bottom>
    </border>
    <border>
      <left style="thick">
        <color indexed="51"/>
      </left>
      <right style="thick">
        <color indexed="51"/>
      </right>
      <top style="thick">
        <color indexed="51"/>
      </top>
      <bottom>
        <color indexed="63"/>
      </bottom>
    </border>
    <border>
      <left style="thick">
        <color indexed="51"/>
      </left>
      <right style="thick">
        <color indexed="51"/>
      </right>
      <top>
        <color indexed="63"/>
      </top>
      <bottom>
        <color indexed="63"/>
      </bottom>
    </border>
    <border>
      <left style="thin">
        <color indexed="23"/>
      </left>
      <right style="thin">
        <color indexed="23"/>
      </right>
      <top style="thin">
        <color indexed="55"/>
      </top>
      <bottom style="thin">
        <color indexed="55"/>
      </bottom>
    </border>
    <border>
      <left style="thin">
        <color indexed="2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color indexed="63"/>
      </right>
      <top>
        <color indexed="63"/>
      </top>
      <bottom style="thin"/>
    </border>
    <border>
      <left style="thin"/>
      <right style="thin">
        <color indexed="23"/>
      </right>
      <top style="thin">
        <color indexed="55"/>
      </top>
      <bottom style="thin">
        <color indexed="55"/>
      </bottom>
    </border>
    <border>
      <left>
        <color indexed="63"/>
      </left>
      <right>
        <color indexed="63"/>
      </right>
      <top style="thin"/>
      <bottom style="thin"/>
    </border>
    <border>
      <left style="thin">
        <color indexed="55"/>
      </left>
      <right style="thin"/>
      <top>
        <color indexed="63"/>
      </top>
      <bottom style="thin"/>
    </border>
    <border>
      <left style="thin"/>
      <right style="thin">
        <color indexed="55"/>
      </right>
      <top style="thin"/>
      <bottom>
        <color indexed="63"/>
      </bottom>
    </border>
    <border>
      <left style="thin">
        <color indexed="55"/>
      </left>
      <right style="thin">
        <color indexed="55"/>
      </right>
      <top style="thin"/>
      <bottom>
        <color indexed="63"/>
      </bottom>
    </border>
    <border>
      <left style="thin">
        <color indexed="55"/>
      </left>
      <right style="thin"/>
      <top style="thin"/>
      <bottom style="thin">
        <color indexed="55"/>
      </bottom>
    </border>
    <border>
      <left>
        <color indexed="63"/>
      </left>
      <right style="thin">
        <color indexed="55"/>
      </right>
      <top style="medium"/>
      <bottom style="medium"/>
    </border>
    <border>
      <left style="thick">
        <color indexed="55"/>
      </left>
      <right>
        <color indexed="63"/>
      </right>
      <top style="thin">
        <color indexed="55"/>
      </top>
      <bottom style="thin">
        <color indexed="55"/>
      </bottom>
    </border>
    <border>
      <left>
        <color indexed="63"/>
      </left>
      <right>
        <color indexed="63"/>
      </right>
      <top style="medium"/>
      <bottom>
        <color indexed="63"/>
      </bottom>
    </border>
    <border>
      <left style="thin">
        <color indexed="55"/>
      </left>
      <right style="thin">
        <color indexed="55"/>
      </right>
      <top style="medium"/>
      <bottom>
        <color indexed="63"/>
      </bottom>
    </border>
    <border>
      <left style="thin">
        <color indexed="55"/>
      </left>
      <right style="medium"/>
      <top style="medium"/>
      <bottom>
        <color indexed="63"/>
      </bottom>
    </border>
    <border>
      <left style="thin">
        <color indexed="55"/>
      </left>
      <right style="medium"/>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color indexed="63"/>
      </right>
      <top style="medium"/>
      <bottom style="thin">
        <color indexed="55"/>
      </bottom>
    </border>
    <border>
      <left style="thin"/>
      <right style="thin">
        <color indexed="55"/>
      </right>
      <top>
        <color indexed="63"/>
      </top>
      <bottom>
        <color indexed="63"/>
      </bottom>
    </border>
    <border>
      <left style="thin">
        <color indexed="55"/>
      </left>
      <right style="thin">
        <color indexed="55"/>
      </right>
      <top>
        <color indexed="63"/>
      </top>
      <bottom>
        <color indexed="63"/>
      </bottom>
    </border>
    <border>
      <left style="thin"/>
      <right/>
      <top style="thin"/>
      <bottom style="thin"/>
    </border>
    <border>
      <left/>
      <right style="thin"/>
      <top style="thin"/>
      <bottom style="thin"/>
    </border>
    <border>
      <left style="thin"/>
      <right/>
      <top style="thin"/>
      <bottom>
        <color indexed="63"/>
      </bottom>
    </border>
    <border>
      <left/>
      <right/>
      <top style="thin"/>
      <bottom>
        <color indexed="63"/>
      </bottom>
    </border>
    <border>
      <left/>
      <right style="thin"/>
      <top style="thin"/>
      <bottom>
        <color indexed="63"/>
      </bottom>
    </border>
    <border>
      <left>
        <color indexed="63"/>
      </left>
      <right style="thin">
        <color indexed="55"/>
      </right>
      <top>
        <color indexed="63"/>
      </top>
      <bottom style="thin">
        <color indexed="55"/>
      </bottom>
    </border>
    <border>
      <left style="thin">
        <color indexed="55"/>
      </left>
      <right style="thin">
        <color indexed="55"/>
      </right>
      <top style="thin">
        <color indexed="55"/>
      </top>
      <bottom>
        <color indexed="63"/>
      </bottom>
    </border>
    <border>
      <left>
        <color indexed="63"/>
      </left>
      <right style="thin"/>
      <top style="thin"/>
      <bottom>
        <color indexed="63"/>
      </bottom>
    </border>
    <border>
      <left style="thin"/>
      <right style="thin"/>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0" fillId="11" borderId="1" applyNumberFormat="0" applyAlignment="0">
      <protection locked="0"/>
    </xf>
    <xf numFmtId="0" fontId="39" fillId="10"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14" borderId="0" applyNumberFormat="0" applyBorder="0" applyAlignment="0" applyProtection="0"/>
    <xf numFmtId="0" fontId="2" fillId="0" borderId="0" applyNumberFormat="0" applyFill="0" applyBorder="0" applyAlignment="0" applyProtection="0"/>
    <xf numFmtId="0" fontId="40" fillId="2" borderId="2" applyNumberFormat="0" applyAlignment="0" applyProtection="0"/>
    <xf numFmtId="0" fontId="41" fillId="0" borderId="3" applyNumberFormat="0" applyFill="0" applyAlignment="0" applyProtection="0"/>
    <xf numFmtId="0" fontId="85" fillId="0" borderId="4" applyNumberFormat="0">
      <alignment horizontal="left" vertical="center" wrapText="1"/>
      <protection locked="0"/>
    </xf>
    <xf numFmtId="0" fontId="86" fillId="0" borderId="5">
      <alignment horizontal="left" vertical="center"/>
      <protection locked="0"/>
    </xf>
    <xf numFmtId="0" fontId="0" fillId="4" borderId="6" applyNumberFormat="0" applyFont="0" applyAlignment="0" applyProtection="0"/>
    <xf numFmtId="0" fontId="42" fillId="3" borderId="2" applyNumberFormat="0" applyAlignment="0" applyProtection="0"/>
    <xf numFmtId="0" fontId="43" fillId="15"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8"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4"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6" borderId="4" applyNumberFormat="0" applyFont="0" applyBorder="0" applyAlignment="0">
      <protection/>
    </xf>
    <xf numFmtId="0" fontId="87" fillId="0" borderId="4" applyNumberFormat="0" applyAlignment="0">
      <protection locked="0"/>
    </xf>
    <xf numFmtId="0" fontId="31" fillId="16" borderId="0" applyNumberFormat="0" applyBorder="0" applyAlignment="0" applyProtection="0"/>
    <xf numFmtId="0" fontId="47" fillId="2" borderId="7" applyNumberFormat="0" applyAlignment="0" applyProtection="0"/>
    <xf numFmtId="0" fontId="0"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0" fontId="88" fillId="0" borderId="0" applyNumberFormat="0" applyFill="0" applyBorder="0" applyAlignment="0" applyProtection="0"/>
    <xf numFmtId="0" fontId="32" fillId="0" borderId="11" applyNumberFormat="0" applyFill="0" applyAlignment="0" applyProtection="0"/>
    <xf numFmtId="0" fontId="53" fillId="17" borderId="12" applyNumberFormat="0" applyAlignment="0" applyProtection="0"/>
  </cellStyleXfs>
  <cellXfs count="54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1" fillId="0" borderId="0" xfId="0" applyFont="1" applyBorder="1" applyAlignment="1">
      <alignment/>
    </xf>
    <xf numFmtId="0" fontId="0" fillId="0" borderId="0" xfId="0" applyFill="1" applyBorder="1" applyAlignment="1" applyProtection="1">
      <alignment horizontal="left"/>
      <protection/>
    </xf>
    <xf numFmtId="0" fontId="4" fillId="0" borderId="0" xfId="0" applyFont="1" applyFill="1" applyBorder="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horizontal="left" vertical="center"/>
    </xf>
    <xf numFmtId="0" fontId="0" fillId="0" borderId="0" xfId="0" applyFill="1" applyBorder="1" applyAlignment="1" applyProtection="1">
      <alignment horizontal="left" vertical="center"/>
      <protection/>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10" fillId="0" borderId="0" xfId="0" applyFont="1" applyAlignment="1">
      <alignment/>
    </xf>
    <xf numFmtId="0" fontId="0" fillId="18" borderId="0" xfId="0" applyFill="1" applyBorder="1" applyAlignment="1" applyProtection="1">
      <alignment horizontal="left"/>
      <protection/>
    </xf>
    <xf numFmtId="0" fontId="0" fillId="18" borderId="0" xfId="0" applyFill="1" applyAlignment="1">
      <alignment/>
    </xf>
    <xf numFmtId="0" fontId="0" fillId="0" borderId="0" xfId="0" applyFill="1" applyAlignment="1">
      <alignment/>
    </xf>
    <xf numFmtId="0" fontId="4" fillId="0" borderId="0" xfId="0" applyFont="1" applyBorder="1" applyAlignment="1">
      <alignment/>
    </xf>
    <xf numFmtId="0" fontId="4" fillId="0" borderId="0" xfId="0" applyFont="1" applyFill="1" applyAlignment="1">
      <alignment/>
    </xf>
    <xf numFmtId="0" fontId="4" fillId="18" borderId="0" xfId="0" applyFont="1" applyFill="1" applyBorder="1" applyAlignment="1" applyProtection="1">
      <alignment horizontal="left"/>
      <protection/>
    </xf>
    <xf numFmtId="0" fontId="4" fillId="18" borderId="0" xfId="0" applyFont="1" applyFill="1" applyAlignment="1">
      <alignment/>
    </xf>
    <xf numFmtId="0" fontId="4" fillId="18" borderId="0" xfId="0" applyFont="1" applyFill="1" applyBorder="1" applyAlignment="1">
      <alignment vertical="center"/>
    </xf>
    <xf numFmtId="0" fontId="4" fillId="0" borderId="0" xfId="0" applyFont="1" applyFill="1" applyBorder="1" applyAlignment="1" applyProtection="1">
      <alignment horizontal="left"/>
      <protection/>
    </xf>
    <xf numFmtId="9" fontId="0" fillId="0" borderId="0" xfId="0" applyNumberFormat="1" applyBorder="1" applyAlignment="1">
      <alignment horizontal="right"/>
    </xf>
    <xf numFmtId="0" fontId="7" fillId="0" borderId="0" xfId="0" applyFont="1" applyFill="1" applyBorder="1" applyAlignment="1">
      <alignment horizontal="left" vertical="center"/>
    </xf>
    <xf numFmtId="0" fontId="4" fillId="0" borderId="0" xfId="0" applyFont="1" applyAlignment="1">
      <alignment vertical="center" wrapText="1"/>
    </xf>
    <xf numFmtId="0" fontId="0" fillId="18" borderId="0" xfId="0" applyFill="1" applyBorder="1" applyAlignment="1" applyProtection="1">
      <alignment horizontal="left" vertical="center"/>
      <protection/>
    </xf>
    <xf numFmtId="0" fontId="0" fillId="18" borderId="0" xfId="0" applyFill="1" applyAlignment="1">
      <alignment vertical="center"/>
    </xf>
    <xf numFmtId="0" fontId="8" fillId="0" borderId="0" xfId="0" applyFont="1" applyAlignment="1">
      <alignment/>
    </xf>
    <xf numFmtId="0" fontId="1" fillId="0" borderId="0" xfId="0" applyFont="1" applyAlignment="1">
      <alignment/>
    </xf>
    <xf numFmtId="0" fontId="12" fillId="0" borderId="0" xfId="0" applyFont="1" applyAlignment="1">
      <alignment horizontal="left" vertical="center"/>
    </xf>
    <xf numFmtId="0" fontId="1" fillId="0" borderId="0" xfId="0" applyFont="1" applyFill="1" applyBorder="1" applyAlignment="1" applyProtection="1">
      <alignment horizontal="left"/>
      <protection/>
    </xf>
    <xf numFmtId="169" fontId="1" fillId="0" borderId="0" xfId="0" applyNumberFormat="1" applyFont="1" applyBorder="1" applyAlignment="1">
      <alignment horizontal="center"/>
    </xf>
    <xf numFmtId="0" fontId="1" fillId="0" borderId="0" xfId="0" applyFont="1" applyAlignment="1">
      <alignment vertical="center"/>
    </xf>
    <xf numFmtId="0" fontId="1" fillId="0" borderId="0" xfId="0" applyFont="1" applyFill="1" applyAlignment="1">
      <alignment/>
    </xf>
    <xf numFmtId="0" fontId="17" fillId="0" borderId="0" xfId="0" applyFont="1" applyAlignment="1">
      <alignment horizontal="left" vertical="center"/>
    </xf>
    <xf numFmtId="0" fontId="18" fillId="0" borderId="0" xfId="0" applyFont="1" applyAlignment="1">
      <alignment/>
    </xf>
    <xf numFmtId="0" fontId="5" fillId="0" borderId="0" xfId="0" applyFont="1" applyAlignment="1">
      <alignment horizontal="left" vertical="center"/>
    </xf>
    <xf numFmtId="0" fontId="19" fillId="0" borderId="0" xfId="0" applyFont="1" applyAlignment="1">
      <alignment horizontal="left" vertical="center"/>
    </xf>
    <xf numFmtId="0" fontId="20" fillId="10" borderId="13" xfId="0" applyFont="1" applyFill="1" applyBorder="1" applyAlignment="1">
      <alignment horizontal="left" vertical="center"/>
    </xf>
    <xf numFmtId="0" fontId="20" fillId="10" borderId="1" xfId="0" applyFont="1" applyFill="1" applyBorder="1" applyAlignment="1">
      <alignment horizontal="center" vertical="center" wrapText="1"/>
    </xf>
    <xf numFmtId="0" fontId="13" fillId="0" borderId="0" xfId="0" applyFont="1" applyAlignment="1">
      <alignment/>
    </xf>
    <xf numFmtId="0" fontId="14" fillId="0" borderId="0" xfId="0" applyFont="1" applyFill="1" applyBorder="1" applyAlignment="1">
      <alignment wrapText="1"/>
    </xf>
    <xf numFmtId="169" fontId="14" fillId="2" borderId="1" xfId="0" applyNumberFormat="1" applyFont="1" applyFill="1" applyBorder="1" applyAlignment="1">
      <alignment vertical="center" wrapText="1"/>
    </xf>
    <xf numFmtId="0" fontId="20" fillId="10" borderId="13" xfId="0" applyFont="1" applyFill="1" applyBorder="1" applyAlignment="1">
      <alignment horizontal="center" vertical="center"/>
    </xf>
    <xf numFmtId="0" fontId="20" fillId="10" borderId="14" xfId="0" applyFont="1" applyFill="1" applyBorder="1" applyAlignment="1">
      <alignment horizontal="center" vertical="center"/>
    </xf>
    <xf numFmtId="0" fontId="1" fillId="0" borderId="0" xfId="0" applyFont="1" applyFill="1" applyBorder="1" applyAlignment="1" applyProtection="1">
      <alignment horizontal="left" vertical="center"/>
      <protection/>
    </xf>
    <xf numFmtId="0" fontId="4" fillId="18" borderId="0" xfId="0" applyFont="1" applyFill="1" applyBorder="1" applyAlignment="1" applyProtection="1">
      <alignment horizontal="left" vertical="center"/>
      <protection/>
    </xf>
    <xf numFmtId="0" fontId="4" fillId="18" borderId="0" xfId="0" applyFont="1" applyFill="1" applyAlignment="1">
      <alignment vertical="center"/>
    </xf>
    <xf numFmtId="0" fontId="4" fillId="0" borderId="0" xfId="0" applyFont="1" applyFill="1" applyBorder="1" applyAlignment="1">
      <alignment horizontal="center"/>
    </xf>
    <xf numFmtId="169" fontId="14" fillId="2" borderId="0" xfId="0" applyNumberFormat="1" applyFont="1" applyFill="1" applyBorder="1" applyAlignment="1">
      <alignment vertical="center" wrapText="1"/>
    </xf>
    <xf numFmtId="169" fontId="0" fillId="0" borderId="0" xfId="0" applyNumberFormat="1" applyAlignment="1">
      <alignment/>
    </xf>
    <xf numFmtId="0" fontId="20" fillId="10" borderId="15" xfId="0" applyFont="1" applyFill="1" applyBorder="1" applyAlignment="1">
      <alignment horizontal="center" vertical="center"/>
    </xf>
    <xf numFmtId="0" fontId="4" fillId="0" borderId="0" xfId="0" applyFont="1" applyBorder="1" applyAlignment="1">
      <alignment vertical="center"/>
    </xf>
    <xf numFmtId="0" fontId="14" fillId="2" borderId="0" xfId="0" applyFont="1" applyFill="1" applyBorder="1" applyAlignment="1">
      <alignment vertical="center" wrapText="1"/>
    </xf>
    <xf numFmtId="169" fontId="14" fillId="2" borderId="16" xfId="0" applyNumberFormat="1" applyFont="1" applyFill="1" applyBorder="1" applyAlignment="1">
      <alignment vertical="center" wrapText="1"/>
    </xf>
    <xf numFmtId="0" fontId="8" fillId="0" borderId="0" xfId="0" applyFont="1" applyAlignment="1">
      <alignment/>
    </xf>
    <xf numFmtId="0" fontId="20" fillId="10" borderId="17" xfId="0" applyFont="1" applyFill="1" applyBorder="1" applyAlignment="1">
      <alignment horizontal="left" vertical="center"/>
    </xf>
    <xf numFmtId="0" fontId="20" fillId="10" borderId="18" xfId="0" applyFont="1" applyFill="1" applyBorder="1" applyAlignment="1">
      <alignment horizontal="center" vertical="center"/>
    </xf>
    <xf numFmtId="0" fontId="20" fillId="10" borderId="19" xfId="0" applyFont="1" applyFill="1" applyBorder="1" applyAlignment="1">
      <alignment horizontal="center" vertical="center" wrapText="1"/>
    </xf>
    <xf numFmtId="0" fontId="20" fillId="10" borderId="20" xfId="0" applyFont="1" applyFill="1" applyBorder="1" applyAlignment="1">
      <alignment horizontal="center" vertical="center" wrapText="1"/>
    </xf>
    <xf numFmtId="0" fontId="20" fillId="10" borderId="20" xfId="0" applyFont="1" applyFill="1" applyBorder="1" applyAlignment="1">
      <alignment horizontal="left" vertical="center" wrapText="1"/>
    </xf>
    <xf numFmtId="169" fontId="20" fillId="10" borderId="21" xfId="0" applyNumberFormat="1"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xf>
    <xf numFmtId="0" fontId="27" fillId="0" borderId="0" xfId="0" applyFont="1" applyAlignment="1">
      <alignment horizontal="left" vertical="center"/>
    </xf>
    <xf numFmtId="0" fontId="20" fillId="0" borderId="0" xfId="0" applyFont="1" applyFill="1" applyBorder="1" applyAlignment="1">
      <alignment horizontal="center" vertical="center" wrapText="1"/>
    </xf>
    <xf numFmtId="0" fontId="22" fillId="0" borderId="0" xfId="0" applyFont="1" applyFill="1" applyAlignment="1">
      <alignment wrapText="1"/>
    </xf>
    <xf numFmtId="0" fontId="22" fillId="0" borderId="0" xfId="0" applyFont="1" applyFill="1" applyAlignment="1">
      <alignment/>
    </xf>
    <xf numFmtId="0" fontId="8" fillId="2" borderId="0" xfId="0" applyFont="1" applyFill="1" applyAlignment="1">
      <alignment wrapText="1"/>
    </xf>
    <xf numFmtId="0" fontId="8" fillId="0" borderId="0" xfId="0" applyFont="1" applyAlignment="1">
      <alignment wrapText="1"/>
    </xf>
    <xf numFmtId="0" fontId="1" fillId="2" borderId="0" xfId="0" applyFont="1" applyFill="1" applyBorder="1" applyAlignment="1" applyProtection="1">
      <alignment horizontal="left"/>
      <protection/>
    </xf>
    <xf numFmtId="171" fontId="21" fillId="10" borderId="22" xfId="0" applyNumberFormat="1" applyFont="1" applyFill="1" applyBorder="1" applyAlignment="1">
      <alignment horizontal="right" vertical="center" wrapText="1" indent="2"/>
    </xf>
    <xf numFmtId="0" fontId="8" fillId="0" borderId="0" xfId="0" applyFont="1" applyFill="1" applyAlignment="1">
      <alignment horizontal="centerContinuous" wrapText="1"/>
    </xf>
    <xf numFmtId="0" fontId="8" fillId="0" borderId="0" xfId="0" applyFont="1" applyFill="1" applyAlignment="1">
      <alignment/>
    </xf>
    <xf numFmtId="0" fontId="13" fillId="0" borderId="0" xfId="0" applyFont="1" applyFill="1" applyAlignment="1">
      <alignment/>
    </xf>
    <xf numFmtId="0" fontId="1" fillId="0" borderId="0" xfId="0" applyFont="1" applyFill="1" applyAlignment="1">
      <alignment horizontal="left" vertical="center"/>
    </xf>
    <xf numFmtId="0" fontId="1" fillId="0" borderId="0" xfId="0" applyFont="1" applyFill="1" applyAlignment="1">
      <alignment vertical="center"/>
    </xf>
    <xf numFmtId="0" fontId="14" fillId="0" borderId="0" xfId="0" applyFont="1" applyFill="1" applyBorder="1" applyAlignment="1">
      <alignment vertical="center" wrapText="1"/>
    </xf>
    <xf numFmtId="169" fontId="21" fillId="10" borderId="1" xfId="0" applyNumberFormat="1" applyFont="1" applyFill="1" applyBorder="1" applyAlignment="1">
      <alignment horizontal="center" wrapText="1"/>
    </xf>
    <xf numFmtId="0" fontId="21" fillId="10" borderId="23" xfId="0" applyFont="1" applyFill="1" applyBorder="1" applyAlignment="1">
      <alignment horizontal="center" vertical="center"/>
    </xf>
    <xf numFmtId="169" fontId="21" fillId="10" borderId="24" xfId="0" applyNumberFormat="1" applyFont="1" applyFill="1" applyBorder="1" applyAlignment="1">
      <alignment horizontal="center" vertical="center" wrapText="1"/>
    </xf>
    <xf numFmtId="169" fontId="21" fillId="10" borderId="25" xfId="0" applyNumberFormat="1" applyFont="1" applyFill="1" applyBorder="1" applyAlignment="1">
      <alignment horizontal="center" vertical="center" wrapText="1"/>
    </xf>
    <xf numFmtId="169" fontId="21" fillId="0" borderId="0" xfId="0" applyNumberFormat="1" applyFont="1" applyFill="1" applyBorder="1" applyAlignment="1">
      <alignment wrapText="1"/>
    </xf>
    <xf numFmtId="169" fontId="21" fillId="10" borderId="26" xfId="0" applyNumberFormat="1" applyFont="1" applyFill="1" applyBorder="1" applyAlignment="1">
      <alignment horizontal="center" wrapText="1"/>
    </xf>
    <xf numFmtId="169" fontId="28" fillId="0" borderId="0" xfId="0" applyNumberFormat="1" applyFont="1" applyFill="1" applyBorder="1" applyAlignment="1">
      <alignment vertical="center" wrapText="1"/>
    </xf>
    <xf numFmtId="0" fontId="1" fillId="19" borderId="1" xfId="0" applyFont="1" applyFill="1" applyBorder="1" applyAlignment="1">
      <alignment horizontal="left" vertical="center" indent="1"/>
    </xf>
    <xf numFmtId="0" fontId="33" fillId="0" borderId="0" xfId="0" applyFont="1" applyBorder="1" applyAlignment="1">
      <alignment horizontal="left" vertical="center"/>
    </xf>
    <xf numFmtId="0" fontId="33" fillId="0" borderId="0" xfId="0" applyFont="1" applyAlignment="1">
      <alignment vertical="center"/>
    </xf>
    <xf numFmtId="0" fontId="1" fillId="19" borderId="27" xfId="0" applyFont="1" applyFill="1" applyBorder="1" applyAlignment="1">
      <alignment horizontal="left" vertical="center" indent="1"/>
    </xf>
    <xf numFmtId="0" fontId="1" fillId="19" borderId="28" xfId="0" applyFont="1" applyFill="1" applyBorder="1" applyAlignment="1">
      <alignment horizontal="left" vertical="center" indent="1"/>
    </xf>
    <xf numFmtId="0" fontId="14" fillId="19" borderId="27" xfId="0" applyFont="1" applyFill="1" applyBorder="1" applyAlignment="1">
      <alignment horizontal="left" vertical="center" indent="1"/>
    </xf>
    <xf numFmtId="169" fontId="21" fillId="10" borderId="1" xfId="0" applyNumberFormat="1" applyFont="1" applyFill="1" applyBorder="1" applyAlignment="1">
      <alignment horizontal="right" vertical="center" wrapText="1" indent="2"/>
    </xf>
    <xf numFmtId="169" fontId="21" fillId="10" borderId="14" xfId="0" applyNumberFormat="1" applyFont="1" applyFill="1" applyBorder="1" applyAlignment="1">
      <alignment horizontal="right" vertical="center" wrapText="1" indent="2"/>
    </xf>
    <xf numFmtId="0" fontId="14" fillId="2" borderId="29" xfId="0" applyFont="1" applyFill="1" applyBorder="1" applyAlignment="1">
      <alignment vertical="center" wrapText="1"/>
    </xf>
    <xf numFmtId="0" fontId="20" fillId="10" borderId="30" xfId="0" applyFont="1" applyFill="1" applyBorder="1" applyAlignment="1">
      <alignment horizontal="left" vertical="center"/>
    </xf>
    <xf numFmtId="0" fontId="20" fillId="10" borderId="31" xfId="0" applyFont="1" applyFill="1" applyBorder="1" applyAlignment="1">
      <alignment horizontal="left" vertical="center"/>
    </xf>
    <xf numFmtId="0" fontId="20" fillId="10" borderId="32" xfId="0" applyFont="1" applyFill="1" applyBorder="1" applyAlignment="1">
      <alignment horizontal="left" vertical="center"/>
    </xf>
    <xf numFmtId="0" fontId="21" fillId="10" borderId="13" xfId="0" applyFont="1" applyFill="1" applyBorder="1" applyAlignment="1">
      <alignment horizontal="left" vertical="center"/>
    </xf>
    <xf numFmtId="171" fontId="23" fillId="19" borderId="1" xfId="0" applyNumberFormat="1" applyFont="1" applyFill="1" applyBorder="1" applyAlignment="1">
      <alignment horizontal="right" vertical="center" wrapText="1"/>
    </xf>
    <xf numFmtId="0" fontId="21" fillId="0" borderId="0" xfId="0" applyFont="1" applyFill="1" applyBorder="1" applyAlignment="1">
      <alignment horizontal="center"/>
    </xf>
    <xf numFmtId="9" fontId="10" fillId="0" borderId="0" xfId="0" applyNumberFormat="1" applyFont="1" applyFill="1" applyBorder="1" applyAlignment="1">
      <alignment horizontal="center" vertical="center"/>
    </xf>
    <xf numFmtId="171" fontId="14" fillId="19" borderId="1" xfId="63" applyNumberFormat="1" applyFont="1" applyFill="1" applyBorder="1" applyAlignment="1">
      <alignment horizontal="right" vertical="center" wrapText="1"/>
    </xf>
    <xf numFmtId="0" fontId="37" fillId="0" borderId="0" xfId="0" applyFont="1" applyFill="1" applyBorder="1" applyAlignment="1">
      <alignment horizontal="left" vertical="center"/>
    </xf>
    <xf numFmtId="9" fontId="14" fillId="2" borderId="0" xfId="63" applyFont="1" applyFill="1" applyBorder="1" applyAlignment="1">
      <alignment vertical="center" wrapText="1"/>
    </xf>
    <xf numFmtId="171" fontId="14" fillId="0" borderId="0" xfId="63" applyNumberFormat="1" applyFont="1" applyFill="1" applyBorder="1" applyAlignment="1">
      <alignment horizontal="right" vertical="center" wrapText="1"/>
    </xf>
    <xf numFmtId="0" fontId="20" fillId="10" borderId="30" xfId="0" applyFont="1" applyFill="1" applyBorder="1" applyAlignment="1">
      <alignment horizontal="centerContinuous" vertical="center"/>
    </xf>
    <xf numFmtId="0" fontId="20" fillId="10" borderId="33" xfId="0" applyFont="1" applyFill="1" applyBorder="1" applyAlignment="1">
      <alignment horizontal="centerContinuous" vertical="center"/>
    </xf>
    <xf numFmtId="0" fontId="20" fillId="10" borderId="22" xfId="0" applyFont="1" applyFill="1" applyBorder="1" applyAlignment="1">
      <alignment horizontal="centerContinuous" vertical="center"/>
    </xf>
    <xf numFmtId="9" fontId="14" fillId="19" borderId="14" xfId="63" applyNumberFormat="1" applyFont="1" applyFill="1" applyBorder="1" applyAlignment="1">
      <alignment vertical="center" wrapText="1"/>
    </xf>
    <xf numFmtId="169" fontId="28" fillId="10" borderId="1" xfId="0" applyNumberFormat="1" applyFont="1" applyFill="1" applyBorder="1" applyAlignment="1">
      <alignment vertical="center" wrapText="1"/>
    </xf>
    <xf numFmtId="0" fontId="21" fillId="0" borderId="29" xfId="0" applyFont="1" applyFill="1" applyBorder="1" applyAlignment="1">
      <alignment horizontal="left" vertical="center"/>
    </xf>
    <xf numFmtId="0" fontId="36" fillId="0" borderId="0" xfId="0" applyFont="1" applyBorder="1" applyAlignment="1">
      <alignment horizontal="left" vertical="center"/>
    </xf>
    <xf numFmtId="0" fontId="56" fillId="0" borderId="0" xfId="0" applyFont="1" applyFill="1" applyBorder="1" applyAlignment="1">
      <alignment horizontal="left" vertical="top"/>
    </xf>
    <xf numFmtId="0" fontId="21" fillId="10" borderId="13" xfId="0" applyFont="1" applyFill="1" applyBorder="1" applyAlignment="1">
      <alignment horizontal="left" vertical="center" wrapText="1"/>
    </xf>
    <xf numFmtId="0" fontId="57" fillId="0" borderId="0" xfId="0" applyFont="1" applyFill="1" applyBorder="1" applyAlignment="1">
      <alignment horizontal="left" vertical="center" indent="2"/>
    </xf>
    <xf numFmtId="169" fontId="14" fillId="8" borderId="1" xfId="0" applyNumberFormat="1" applyFont="1" applyFill="1" applyBorder="1" applyAlignment="1" applyProtection="1">
      <alignment horizontal="center" vertical="center" wrapText="1"/>
      <protection locked="0"/>
    </xf>
    <xf numFmtId="49" fontId="35" fillId="8" borderId="1" xfId="0" applyNumberFormat="1" applyFont="1" applyFill="1" applyBorder="1" applyAlignment="1" applyProtection="1">
      <alignment horizontal="center" vertical="center" wrapText="1"/>
      <protection locked="0"/>
    </xf>
    <xf numFmtId="0" fontId="35" fillId="8" borderId="1" xfId="0" applyFont="1" applyFill="1" applyBorder="1" applyAlignment="1" applyProtection="1">
      <alignment horizontal="center" vertical="center" wrapText="1"/>
      <protection locked="0"/>
    </xf>
    <xf numFmtId="0" fontId="19" fillId="0" borderId="0" xfId="0" applyFont="1" applyAlignment="1">
      <alignment horizontal="left"/>
    </xf>
    <xf numFmtId="0" fontId="20" fillId="10" borderId="34" xfId="0" applyFont="1" applyFill="1" applyBorder="1" applyAlignment="1">
      <alignment horizontal="center" vertical="center"/>
    </xf>
    <xf numFmtId="0" fontId="1" fillId="0" borderId="0" xfId="0" applyFont="1" applyFill="1" applyAlignment="1">
      <alignment vertical="center" wrapText="1"/>
    </xf>
    <xf numFmtId="0" fontId="20" fillId="10" borderId="1" xfId="0" applyFont="1" applyFill="1" applyBorder="1" applyAlignment="1">
      <alignment horizontal="center" vertical="center"/>
    </xf>
    <xf numFmtId="0" fontId="1" fillId="0" borderId="35" xfId="0" applyFont="1" applyBorder="1" applyAlignment="1">
      <alignment horizontal="center" vertical="center"/>
    </xf>
    <xf numFmtId="0" fontId="1" fillId="0" borderId="36" xfId="0" applyFont="1" applyFill="1" applyBorder="1" applyAlignment="1">
      <alignment horizontal="center" vertical="center" wrapText="1"/>
    </xf>
    <xf numFmtId="0" fontId="34"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169" fontId="14" fillId="8" borderId="37" xfId="0" applyNumberFormat="1" applyFont="1" applyFill="1" applyBorder="1" applyAlignment="1">
      <alignment vertical="center" wrapText="1"/>
    </xf>
    <xf numFmtId="169" fontId="14" fillId="8" borderId="1" xfId="0" applyNumberFormat="1" applyFont="1" applyFill="1" applyBorder="1" applyAlignment="1">
      <alignment vertical="center" wrapText="1"/>
    </xf>
    <xf numFmtId="169" fontId="14" fillId="8" borderId="38" xfId="0" applyNumberFormat="1" applyFont="1" applyFill="1" applyBorder="1" applyAlignment="1">
      <alignment vertical="center" wrapText="1"/>
    </xf>
    <xf numFmtId="169" fontId="14" fillId="8" borderId="39" xfId="0" applyNumberFormat="1" applyFont="1" applyFill="1" applyBorder="1" applyAlignment="1">
      <alignment vertical="center" wrapText="1"/>
    </xf>
    <xf numFmtId="169" fontId="14" fillId="8" borderId="40" xfId="0" applyNumberFormat="1" applyFont="1" applyFill="1" applyBorder="1" applyAlignment="1">
      <alignment vertical="center" wrapText="1"/>
    </xf>
    <xf numFmtId="169" fontId="35" fillId="8" borderId="1" xfId="0" applyNumberFormat="1" applyFont="1" applyFill="1" applyBorder="1" applyAlignment="1" applyProtection="1">
      <alignment horizontal="center" vertical="center" wrapText="1"/>
      <protection locked="0"/>
    </xf>
    <xf numFmtId="0" fontId="23" fillId="0" borderId="0" xfId="0" applyFont="1" applyFill="1" applyBorder="1" applyAlignment="1">
      <alignment horizontal="right" vertical="center" indent="1"/>
    </xf>
    <xf numFmtId="171" fontId="14" fillId="19" borderId="0" xfId="63" applyNumberFormat="1" applyFont="1" applyFill="1" applyBorder="1" applyAlignment="1">
      <alignment horizontal="right" vertical="center" wrapText="1"/>
    </xf>
    <xf numFmtId="0" fontId="4" fillId="0" borderId="0" xfId="0" applyFont="1" applyAlignment="1">
      <alignment vertical="center"/>
    </xf>
    <xf numFmtId="0" fontId="4" fillId="0" borderId="0" xfId="0" applyFont="1" applyAlignment="1">
      <alignment wrapText="1"/>
    </xf>
    <xf numFmtId="0" fontId="55" fillId="0" borderId="0" xfId="0" applyFont="1" applyAlignment="1">
      <alignment horizontal="left" vertical="center" indent="1"/>
    </xf>
    <xf numFmtId="0" fontId="54" fillId="0" borderId="0" xfId="0" applyFont="1" applyFill="1" applyBorder="1" applyAlignment="1">
      <alignment vertical="center"/>
    </xf>
    <xf numFmtId="0" fontId="57" fillId="0" borderId="0" xfId="0" applyFont="1" applyAlignment="1">
      <alignment horizontal="right" vertical="center"/>
    </xf>
    <xf numFmtId="183" fontId="57" fillId="0" borderId="0" xfId="0" applyNumberFormat="1" applyFont="1" applyBorder="1" applyAlignment="1">
      <alignment horizontal="left" vertical="center"/>
    </xf>
    <xf numFmtId="0" fontId="10" fillId="0" borderId="0" xfId="0" applyFont="1" applyAlignment="1">
      <alignment/>
    </xf>
    <xf numFmtId="0" fontId="20" fillId="10" borderId="17" xfId="0" applyFont="1" applyFill="1" applyBorder="1" applyAlignment="1">
      <alignment horizontal="center" vertical="center" wrapText="1"/>
    </xf>
    <xf numFmtId="0" fontId="20" fillId="10" borderId="18" xfId="0" applyFont="1" applyFill="1" applyBorder="1" applyAlignment="1">
      <alignment horizontal="center" vertical="center" wrapText="1"/>
    </xf>
    <xf numFmtId="169" fontId="21" fillId="10" borderId="41" xfId="0" applyNumberFormat="1" applyFont="1" applyFill="1" applyBorder="1" applyAlignment="1">
      <alignment horizontal="center" vertical="center" wrapText="1"/>
    </xf>
    <xf numFmtId="169" fontId="14" fillId="0" borderId="0" xfId="0" applyNumberFormat="1" applyFont="1" applyFill="1" applyBorder="1" applyAlignment="1">
      <alignment horizontal="right" vertical="center" wrapText="1"/>
    </xf>
    <xf numFmtId="169" fontId="21" fillId="0" borderId="0" xfId="0" applyNumberFormat="1" applyFont="1" applyFill="1" applyBorder="1" applyAlignment="1">
      <alignment horizontal="right" vertical="center" wrapText="1"/>
    </xf>
    <xf numFmtId="0" fontId="20" fillId="10" borderId="14" xfId="0" applyFont="1" applyFill="1" applyBorder="1" applyAlignment="1">
      <alignment horizontal="center" vertical="center" wrapText="1"/>
    </xf>
    <xf numFmtId="169" fontId="35" fillId="6" borderId="14" xfId="50" applyNumberFormat="1" applyFont="1" applyFill="1" applyBorder="1" applyAlignment="1" applyProtection="1">
      <alignment horizontal="right" vertical="center" wrapText="1"/>
      <protection locked="0"/>
    </xf>
    <xf numFmtId="0" fontId="20" fillId="10" borderId="42" xfId="0" applyFont="1" applyFill="1" applyBorder="1" applyAlignment="1">
      <alignment horizontal="center" vertical="center" wrapText="1"/>
    </xf>
    <xf numFmtId="169" fontId="35" fillId="6" borderId="42" xfId="50" applyNumberFormat="1" applyFont="1" applyFill="1" applyBorder="1" applyAlignment="1" applyProtection="1">
      <alignment horizontal="right" vertical="center" wrapText="1"/>
      <protection locked="0"/>
    </xf>
    <xf numFmtId="169" fontId="21" fillId="10" borderId="42" xfId="0" applyNumberFormat="1" applyFont="1" applyFill="1" applyBorder="1" applyAlignment="1">
      <alignment horizontal="right" vertical="center" wrapText="1" indent="2"/>
    </xf>
    <xf numFmtId="0" fontId="1" fillId="5"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9" fontId="1" fillId="5" borderId="1" xfId="0" applyNumberFormat="1" applyFont="1" applyFill="1" applyBorder="1" applyAlignment="1">
      <alignment horizontal="center" vertical="center" wrapText="1"/>
    </xf>
    <xf numFmtId="9" fontId="14" fillId="8" borderId="1" xfId="62" applyFont="1" applyFill="1" applyBorder="1" applyAlignment="1">
      <alignment horizontal="right" vertical="center" wrapText="1" indent="4"/>
    </xf>
    <xf numFmtId="0" fontId="4" fillId="0" borderId="0" xfId="0" applyFont="1" applyFill="1" applyBorder="1" applyAlignment="1">
      <alignment horizontal="left" vertical="center" indent="2"/>
    </xf>
    <xf numFmtId="0" fontId="7" fillId="0" borderId="0" xfId="0" applyFont="1" applyFill="1" applyBorder="1" applyAlignment="1">
      <alignment horizontal="left" vertical="center" indent="2"/>
    </xf>
    <xf numFmtId="0" fontId="62" fillId="0" borderId="0" xfId="0" applyFont="1" applyAlignment="1">
      <alignment horizontal="justify"/>
    </xf>
    <xf numFmtId="0" fontId="20" fillId="0" borderId="0" xfId="0" applyFont="1" applyFill="1" applyBorder="1" applyAlignment="1">
      <alignment horizontal="left" vertical="center"/>
    </xf>
    <xf numFmtId="1" fontId="63" fillId="0" borderId="0" xfId="62" applyNumberFormat="1" applyFont="1" applyFill="1" applyBorder="1" applyAlignment="1" applyProtection="1">
      <alignment horizontal="center" vertical="top" wrapText="1"/>
      <protection hidden="1" locked="0"/>
    </xf>
    <xf numFmtId="9" fontId="14" fillId="0" borderId="43" xfId="62" applyFont="1" applyFill="1" applyBorder="1" applyAlignment="1">
      <alignment horizontal="right" vertical="center" wrapText="1" indent="4"/>
    </xf>
    <xf numFmtId="9" fontId="14" fillId="0" borderId="0" xfId="62" applyFont="1" applyFill="1" applyBorder="1" applyAlignment="1">
      <alignment horizontal="right" vertical="center" wrapText="1" indent="4"/>
    </xf>
    <xf numFmtId="0" fontId="21" fillId="0" borderId="0" xfId="0" applyFont="1" applyFill="1" applyBorder="1" applyAlignment="1">
      <alignment horizontal="left" vertical="center"/>
    </xf>
    <xf numFmtId="0" fontId="1" fillId="19" borderId="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4" fillId="2" borderId="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0" fontId="13" fillId="0" borderId="0" xfId="48" applyFont="1" applyFill="1" applyBorder="1" applyAlignment="1">
      <alignment horizontal="left" vertical="center" indent="2"/>
    </xf>
    <xf numFmtId="0" fontId="64" fillId="0" borderId="0" xfId="48" applyFont="1" applyFill="1" applyBorder="1" applyAlignment="1">
      <alignment horizontal="left" vertical="center" indent="1"/>
    </xf>
    <xf numFmtId="0" fontId="11" fillId="0" borderId="0" xfId="0" applyFont="1" applyAlignment="1">
      <alignment horizontal="left"/>
    </xf>
    <xf numFmtId="0" fontId="6" fillId="8" borderId="44"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19" borderId="44" xfId="0" applyFill="1" applyBorder="1" applyAlignment="1">
      <alignment/>
    </xf>
    <xf numFmtId="0" fontId="0" fillId="10" borderId="44" xfId="0" applyFill="1" applyBorder="1" applyAlignment="1">
      <alignment/>
    </xf>
    <xf numFmtId="0" fontId="65" fillId="0" borderId="0" xfId="0" applyFont="1" applyAlignment="1">
      <alignment horizontal="center"/>
    </xf>
    <xf numFmtId="0" fontId="20" fillId="10" borderId="45" xfId="0" applyFont="1" applyFill="1" applyBorder="1" applyAlignment="1">
      <alignment horizontal="center" vertical="center" wrapText="1"/>
    </xf>
    <xf numFmtId="0" fontId="20" fillId="10" borderId="46" xfId="0" applyFont="1" applyFill="1" applyBorder="1" applyAlignment="1">
      <alignment horizontal="center" vertical="center" wrapText="1"/>
    </xf>
    <xf numFmtId="0" fontId="20" fillId="10" borderId="41" xfId="0" applyFont="1" applyFill="1" applyBorder="1" applyAlignment="1">
      <alignment horizontal="center" vertical="center" wrapText="1"/>
    </xf>
    <xf numFmtId="2" fontId="14" fillId="8" borderId="47" xfId="0" applyNumberFormat="1" applyFont="1" applyFill="1" applyBorder="1" applyAlignment="1" applyProtection="1">
      <alignment horizontal="center" vertical="center" wrapText="1"/>
      <protection locked="0"/>
    </xf>
    <xf numFmtId="169" fontId="14" fillId="8" borderId="27" xfId="0" applyNumberFormat="1" applyFont="1" applyFill="1" applyBorder="1" applyAlignment="1" applyProtection="1">
      <alignment horizontal="center" vertical="center" wrapText="1"/>
      <protection locked="0"/>
    </xf>
    <xf numFmtId="169" fontId="14" fillId="19" borderId="48" xfId="0" applyNumberFormat="1" applyFont="1" applyFill="1" applyBorder="1" applyAlignment="1">
      <alignment horizontal="right" vertical="center" wrapText="1"/>
    </xf>
    <xf numFmtId="2" fontId="14" fillId="8" borderId="49" xfId="0" applyNumberFormat="1" applyFont="1" applyFill="1" applyBorder="1" applyAlignment="1" applyProtection="1">
      <alignment horizontal="center" vertical="center" wrapText="1"/>
      <protection locked="0"/>
    </xf>
    <xf numFmtId="169" fontId="14" fillId="19" borderId="50" xfId="0" applyNumberFormat="1" applyFont="1" applyFill="1" applyBorder="1" applyAlignment="1">
      <alignment horizontal="right" vertical="center" wrapText="1"/>
    </xf>
    <xf numFmtId="2" fontId="14" fillId="8" borderId="51" xfId="0" applyNumberFormat="1" applyFont="1" applyFill="1" applyBorder="1" applyAlignment="1" applyProtection="1">
      <alignment horizontal="center" vertical="center" wrapText="1"/>
      <protection locked="0"/>
    </xf>
    <xf numFmtId="169" fontId="14" fillId="8" borderId="52" xfId="0" applyNumberFormat="1" applyFont="1" applyFill="1" applyBorder="1" applyAlignment="1" applyProtection="1">
      <alignment horizontal="center" vertical="center" wrapText="1"/>
      <protection locked="0"/>
    </xf>
    <xf numFmtId="169" fontId="14" fillId="19" borderId="53" xfId="0" applyNumberFormat="1" applyFont="1" applyFill="1" applyBorder="1" applyAlignment="1">
      <alignment horizontal="right" vertical="center" wrapText="1"/>
    </xf>
    <xf numFmtId="169" fontId="21" fillId="10" borderId="54" xfId="0" applyNumberFormat="1" applyFont="1" applyFill="1" applyBorder="1" applyAlignment="1">
      <alignment horizontal="right" vertical="center" wrapText="1"/>
    </xf>
    <xf numFmtId="0" fontId="2" fillId="0" borderId="0" xfId="0" applyFont="1" applyAlignment="1">
      <alignment/>
    </xf>
    <xf numFmtId="0" fontId="8" fillId="0" borderId="0" xfId="0" applyFont="1" applyFill="1" applyAlignment="1">
      <alignment wrapText="1"/>
    </xf>
    <xf numFmtId="0" fontId="66" fillId="0" borderId="0" xfId="0" applyFont="1" applyFill="1" applyAlignment="1">
      <alignment/>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169" fontId="21" fillId="0" borderId="55" xfId="0" applyNumberFormat="1" applyFont="1" applyFill="1" applyBorder="1" applyAlignment="1">
      <alignment horizontal="right" vertical="center" wrapText="1" indent="2"/>
    </xf>
    <xf numFmtId="169" fontId="21" fillId="0" borderId="0" xfId="0" applyNumberFormat="1" applyFont="1" applyFill="1" applyBorder="1" applyAlignment="1">
      <alignment horizontal="right" vertical="center" wrapText="1" indent="2"/>
    </xf>
    <xf numFmtId="0" fontId="1" fillId="0" borderId="4" xfId="0" applyFont="1" applyBorder="1" applyAlignment="1">
      <alignment horizontal="center" vertical="center" wrapText="1"/>
    </xf>
    <xf numFmtId="0" fontId="67" fillId="0" borderId="0" xfId="0" applyFont="1" applyFill="1" applyBorder="1" applyAlignment="1">
      <alignment horizontal="left" vertical="center" indent="2"/>
    </xf>
    <xf numFmtId="0" fontId="35" fillId="8" borderId="56" xfId="0" applyFont="1" applyFill="1" applyBorder="1" applyAlignment="1" applyProtection="1">
      <alignment horizontal="center" vertical="center"/>
      <protection locked="0"/>
    </xf>
    <xf numFmtId="10" fontId="35" fillId="8" borderId="57" xfId="0" applyNumberFormat="1" applyFont="1" applyFill="1" applyBorder="1" applyAlignment="1" applyProtection="1">
      <alignment horizontal="center" vertical="center"/>
      <protection locked="0"/>
    </xf>
    <xf numFmtId="10" fontId="35" fillId="8" borderId="58" xfId="0" applyNumberFormat="1" applyFont="1" applyFill="1" applyBorder="1" applyAlignment="1" applyProtection="1">
      <alignment horizontal="center" vertical="center"/>
      <protection locked="0"/>
    </xf>
    <xf numFmtId="0" fontId="14" fillId="6" borderId="59" xfId="0" applyNumberFormat="1" applyFont="1" applyFill="1" applyBorder="1" applyAlignment="1">
      <alignment vertical="center" wrapText="1"/>
    </xf>
    <xf numFmtId="0" fontId="14" fillId="6" borderId="60" xfId="0" applyNumberFormat="1" applyFont="1" applyFill="1" applyBorder="1" applyAlignment="1">
      <alignment vertical="center" wrapText="1"/>
    </xf>
    <xf numFmtId="0" fontId="14" fillId="6" borderId="61" xfId="0" applyNumberFormat="1" applyFont="1" applyFill="1" applyBorder="1" applyAlignment="1">
      <alignment vertical="center" wrapText="1"/>
    </xf>
    <xf numFmtId="0" fontId="14" fillId="6" borderId="62" xfId="0" applyNumberFormat="1" applyFont="1" applyFill="1" applyBorder="1" applyAlignment="1">
      <alignment vertical="center" wrapText="1"/>
    </xf>
    <xf numFmtId="0" fontId="14" fillId="6" borderId="63" xfId="0" applyNumberFormat="1" applyFont="1" applyFill="1" applyBorder="1" applyAlignment="1">
      <alignment vertical="center" wrapText="1"/>
    </xf>
    <xf numFmtId="0" fontId="14" fillId="6" borderId="64" xfId="0" applyNumberFormat="1" applyFont="1" applyFill="1" applyBorder="1" applyAlignment="1">
      <alignment vertical="center" wrapText="1"/>
    </xf>
    <xf numFmtId="185" fontId="14" fillId="20" borderId="65" xfId="0" applyNumberFormat="1" applyFont="1" applyFill="1" applyBorder="1" applyAlignment="1">
      <alignment vertical="center" wrapText="1"/>
    </xf>
    <xf numFmtId="169" fontId="14" fillId="2" borderId="56" xfId="0" applyNumberFormat="1" applyFont="1" applyFill="1" applyBorder="1" applyAlignment="1">
      <alignment horizontal="center" vertical="center" wrapText="1"/>
    </xf>
    <xf numFmtId="169" fontId="14" fillId="8" borderId="56" xfId="0" applyNumberFormat="1" applyFont="1" applyFill="1" applyBorder="1" applyAlignment="1">
      <alignment vertical="center" wrapText="1"/>
    </xf>
    <xf numFmtId="185" fontId="14" fillId="20" borderId="66" xfId="0" applyNumberFormat="1" applyFont="1" applyFill="1" applyBorder="1" applyAlignment="1">
      <alignment vertical="center" wrapText="1"/>
    </xf>
    <xf numFmtId="169" fontId="14" fillId="2" borderId="2" xfId="0" applyNumberFormat="1" applyFont="1" applyFill="1" applyBorder="1" applyAlignment="1">
      <alignment horizontal="center" vertical="center" wrapText="1"/>
    </xf>
    <xf numFmtId="169" fontId="14" fillId="8" borderId="2" xfId="0" applyNumberFormat="1" applyFont="1" applyFill="1" applyBorder="1" applyAlignment="1">
      <alignment vertical="center" wrapText="1"/>
    </xf>
    <xf numFmtId="185" fontId="14" fillId="20" borderId="67" xfId="0" applyNumberFormat="1" applyFont="1" applyFill="1" applyBorder="1" applyAlignment="1">
      <alignment vertical="center" wrapText="1"/>
    </xf>
    <xf numFmtId="169" fontId="14" fillId="2" borderId="58" xfId="0" applyNumberFormat="1" applyFont="1" applyFill="1" applyBorder="1" applyAlignment="1">
      <alignment horizontal="center" vertical="center" wrapText="1"/>
    </xf>
    <xf numFmtId="169" fontId="14" fillId="8" borderId="58" xfId="0" applyNumberFormat="1"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4" fillId="0" borderId="0" xfId="0" applyFont="1" applyAlignment="1">
      <alignment vertical="center" wrapText="1"/>
    </xf>
    <xf numFmtId="0" fontId="0" fillId="0" borderId="36" xfId="0" applyBorder="1" applyAlignment="1">
      <alignment/>
    </xf>
    <xf numFmtId="0" fontId="20" fillId="10" borderId="68" xfId="0" applyFont="1" applyFill="1" applyBorder="1" applyAlignment="1">
      <alignment horizontal="center" vertical="center" wrapText="1"/>
    </xf>
    <xf numFmtId="0" fontId="0" fillId="2" borderId="0" xfId="0" applyFont="1" applyFill="1" applyAlignment="1">
      <alignment/>
    </xf>
    <xf numFmtId="0" fontId="4" fillId="0" borderId="0" xfId="0" applyFont="1" applyFill="1" applyBorder="1" applyAlignment="1">
      <alignment horizontal="center" vertical="center" wrapText="1"/>
    </xf>
    <xf numFmtId="0" fontId="0" fillId="0" borderId="0" xfId="0" applyFont="1" applyFill="1" applyBorder="1" applyAlignment="1">
      <alignment/>
    </xf>
    <xf numFmtId="194" fontId="4" fillId="0" borderId="0" xfId="55" applyNumberFormat="1" applyFont="1" applyFill="1" applyBorder="1" applyAlignment="1">
      <alignment horizontal="left" vertical="center" wrapText="1"/>
    </xf>
    <xf numFmtId="194" fontId="4" fillId="0" borderId="0" xfId="55" applyNumberFormat="1" applyFont="1" applyFill="1" applyBorder="1" applyAlignment="1" applyProtection="1">
      <alignment vertical="center" wrapText="1"/>
      <protection locked="0"/>
    </xf>
    <xf numFmtId="0" fontId="0" fillId="2" borderId="0" xfId="0" applyFill="1" applyAlignment="1">
      <alignment/>
    </xf>
    <xf numFmtId="194" fontId="60" fillId="0" borderId="0" xfId="55" applyNumberFormat="1" applyFont="1" applyFill="1" applyBorder="1" applyAlignment="1">
      <alignment vertical="center" wrapText="1"/>
    </xf>
    <xf numFmtId="0" fontId="6" fillId="0" borderId="58" xfId="0" applyFont="1" applyBorder="1" applyAlignment="1">
      <alignment horizontal="center" vertical="center" wrapText="1"/>
    </xf>
    <xf numFmtId="0" fontId="20" fillId="10" borderId="69" xfId="0" applyFont="1" applyFill="1" applyBorder="1" applyAlignment="1">
      <alignment horizontal="center" vertical="center" wrapText="1"/>
    </xf>
    <xf numFmtId="0" fontId="20" fillId="10" borderId="56" xfId="0" applyFont="1" applyFill="1" applyBorder="1" applyAlignment="1">
      <alignment horizontal="center" vertical="center" wrapText="1"/>
    </xf>
    <xf numFmtId="0" fontId="20" fillId="10" borderId="38" xfId="0" applyFont="1" applyFill="1" applyBorder="1" applyAlignment="1">
      <alignment horizontal="center" vertical="center" wrapText="1"/>
    </xf>
    <xf numFmtId="169" fontId="75" fillId="8" borderId="2" xfId="0" applyNumberFormat="1" applyFont="1" applyFill="1" applyBorder="1" applyAlignment="1" applyProtection="1">
      <alignment horizontal="center" vertical="center" wrapText="1"/>
      <protection locked="0"/>
    </xf>
    <xf numFmtId="169" fontId="75" fillId="8" borderId="39" xfId="0" applyNumberFormat="1" applyFont="1" applyFill="1" applyBorder="1" applyAlignment="1" applyProtection="1">
      <alignment horizontal="center" vertical="center" wrapText="1"/>
      <protection locked="0"/>
    </xf>
    <xf numFmtId="169" fontId="75" fillId="8" borderId="70" xfId="0" applyNumberFormat="1" applyFont="1" applyFill="1" applyBorder="1" applyAlignment="1" applyProtection="1">
      <alignment horizontal="center" vertical="center" wrapText="1"/>
      <protection locked="0"/>
    </xf>
    <xf numFmtId="169" fontId="75" fillId="8" borderId="71" xfId="0" applyNumberFormat="1" applyFont="1" applyFill="1" applyBorder="1" applyAlignment="1" applyProtection="1">
      <alignment horizontal="center" vertical="center" wrapText="1"/>
      <protection locked="0"/>
    </xf>
    <xf numFmtId="0" fontId="4" fillId="19" borderId="65" xfId="0" applyFont="1" applyFill="1" applyBorder="1" applyAlignment="1">
      <alignment vertical="center" wrapText="1"/>
    </xf>
    <xf numFmtId="0" fontId="4" fillId="19" borderId="66" xfId="0" applyFont="1" applyFill="1" applyBorder="1" applyAlignment="1">
      <alignment vertical="center" wrapText="1"/>
    </xf>
    <xf numFmtId="0" fontId="4" fillId="19" borderId="67" xfId="0" applyFont="1" applyFill="1" applyBorder="1" applyAlignment="1">
      <alignment vertical="center" wrapText="1"/>
    </xf>
    <xf numFmtId="169" fontId="73" fillId="16" borderId="56" xfId="0" applyNumberFormat="1" applyFont="1" applyFill="1" applyBorder="1" applyAlignment="1">
      <alignment vertical="center" wrapText="1"/>
    </xf>
    <xf numFmtId="169" fontId="73" fillId="16" borderId="38" xfId="0" applyNumberFormat="1" applyFont="1" applyFill="1" applyBorder="1" applyAlignment="1">
      <alignment vertical="center" wrapText="1"/>
    </xf>
    <xf numFmtId="0" fontId="68" fillId="19" borderId="66" xfId="0" applyFont="1" applyFill="1" applyBorder="1" applyAlignment="1">
      <alignment horizontal="left" vertical="center" wrapText="1" indent="3"/>
    </xf>
    <xf numFmtId="0" fontId="68" fillId="19" borderId="67" xfId="0" applyFont="1" applyFill="1" applyBorder="1" applyAlignment="1">
      <alignment horizontal="left" vertical="center" wrapText="1" indent="3"/>
    </xf>
    <xf numFmtId="0" fontId="68" fillId="19" borderId="72" xfId="0" applyFont="1" applyFill="1" applyBorder="1" applyAlignment="1">
      <alignment horizontal="left" vertical="center" wrapText="1" indent="3"/>
    </xf>
    <xf numFmtId="169" fontId="73" fillId="16" borderId="57" xfId="0" applyNumberFormat="1" applyFont="1" applyFill="1" applyBorder="1" applyAlignment="1">
      <alignment vertical="center" wrapText="1"/>
    </xf>
    <xf numFmtId="169" fontId="73" fillId="16" borderId="73" xfId="0" applyNumberFormat="1" applyFont="1" applyFill="1" applyBorder="1" applyAlignment="1">
      <alignment vertical="center" wrapText="1"/>
    </xf>
    <xf numFmtId="169" fontId="73" fillId="16" borderId="74" xfId="0" applyNumberFormat="1" applyFont="1" applyFill="1" applyBorder="1" applyAlignment="1">
      <alignment vertical="center" wrapText="1"/>
    </xf>
    <xf numFmtId="169" fontId="73" fillId="16" borderId="75" xfId="0" applyNumberFormat="1" applyFont="1" applyFill="1" applyBorder="1" applyAlignment="1">
      <alignment vertical="center" wrapText="1"/>
    </xf>
    <xf numFmtId="0" fontId="68" fillId="19" borderId="76" xfId="0" applyFont="1" applyFill="1" applyBorder="1" applyAlignment="1">
      <alignment horizontal="left" vertical="center" wrapText="1" indent="3"/>
    </xf>
    <xf numFmtId="0" fontId="60" fillId="16" borderId="77" xfId="0" applyFont="1" applyFill="1" applyBorder="1" applyAlignment="1">
      <alignment vertical="center" wrapText="1"/>
    </xf>
    <xf numFmtId="169" fontId="73" fillId="16" borderId="69" xfId="0" applyNumberFormat="1" applyFont="1" applyFill="1" applyBorder="1" applyAlignment="1">
      <alignment vertical="center" wrapText="1"/>
    </xf>
    <xf numFmtId="169" fontId="73" fillId="16" borderId="34" xfId="0" applyNumberFormat="1" applyFont="1" applyFill="1" applyBorder="1" applyAlignment="1">
      <alignment vertical="center" wrapText="1"/>
    </xf>
    <xf numFmtId="169" fontId="75" fillId="8" borderId="78" xfId="0" applyNumberFormat="1" applyFont="1" applyFill="1" applyBorder="1" applyAlignment="1" applyProtection="1">
      <alignment horizontal="center" vertical="center" wrapText="1"/>
      <protection locked="0"/>
    </xf>
    <xf numFmtId="169" fontId="75" fillId="8" borderId="58" xfId="0" applyNumberFormat="1" applyFont="1" applyFill="1" applyBorder="1" applyAlignment="1" applyProtection="1">
      <alignment horizontal="center" vertical="center" wrapText="1"/>
      <protection locked="0"/>
    </xf>
    <xf numFmtId="169" fontId="75" fillId="8" borderId="40" xfId="0" applyNumberFormat="1" applyFont="1" applyFill="1" applyBorder="1" applyAlignment="1" applyProtection="1">
      <alignment horizontal="center" vertical="center" wrapText="1"/>
      <protection locked="0"/>
    </xf>
    <xf numFmtId="0" fontId="60" fillId="19" borderId="72" xfId="0" applyFont="1" applyFill="1" applyBorder="1" applyAlignment="1">
      <alignment vertical="center" wrapText="1"/>
    </xf>
    <xf numFmtId="169" fontId="75" fillId="8" borderId="78" xfId="0" applyNumberFormat="1" applyFont="1" applyFill="1" applyBorder="1" applyAlignment="1" applyProtection="1">
      <alignment horizontal="center"/>
      <protection locked="0"/>
    </xf>
    <xf numFmtId="169" fontId="75" fillId="8" borderId="79" xfId="0" applyNumberFormat="1" applyFont="1" applyFill="1" applyBorder="1" applyAlignment="1" applyProtection="1">
      <alignment horizontal="center"/>
      <protection locked="0"/>
    </xf>
    <xf numFmtId="169" fontId="75" fillId="8" borderId="2" xfId="0" applyNumberFormat="1" applyFont="1" applyFill="1" applyBorder="1" applyAlignment="1" applyProtection="1">
      <alignment horizontal="center"/>
      <protection locked="0"/>
    </xf>
    <xf numFmtId="169" fontId="75" fillId="8" borderId="39" xfId="0" applyNumberFormat="1" applyFont="1" applyFill="1" applyBorder="1" applyAlignment="1" applyProtection="1">
      <alignment horizontal="center"/>
      <protection locked="0"/>
    </xf>
    <xf numFmtId="169" fontId="75" fillId="8" borderId="58" xfId="0" applyNumberFormat="1" applyFont="1" applyFill="1" applyBorder="1" applyAlignment="1" applyProtection="1">
      <alignment horizontal="center"/>
      <protection locked="0"/>
    </xf>
    <xf numFmtId="169" fontId="75" fillId="8" borderId="40" xfId="0" applyNumberFormat="1" applyFont="1" applyFill="1" applyBorder="1" applyAlignment="1" applyProtection="1">
      <alignment horizontal="center"/>
      <protection locked="0"/>
    </xf>
    <xf numFmtId="169" fontId="75" fillId="8" borderId="74" xfId="0" applyNumberFormat="1" applyFont="1" applyFill="1" applyBorder="1" applyAlignment="1" applyProtection="1">
      <alignment horizontal="center" vertical="center" wrapText="1"/>
      <protection locked="0"/>
    </xf>
    <xf numFmtId="169" fontId="75" fillId="8" borderId="74" xfId="0" applyNumberFormat="1" applyFont="1" applyFill="1" applyBorder="1" applyAlignment="1" applyProtection="1">
      <alignment horizontal="center"/>
      <protection locked="0"/>
    </xf>
    <xf numFmtId="169" fontId="75" fillId="8" borderId="75" xfId="0" applyNumberFormat="1" applyFont="1" applyFill="1" applyBorder="1" applyAlignment="1" applyProtection="1">
      <alignment horizontal="center"/>
      <protection locked="0"/>
    </xf>
    <xf numFmtId="169" fontId="75" fillId="8" borderId="70" xfId="0" applyNumberFormat="1" applyFont="1" applyFill="1" applyBorder="1" applyAlignment="1" applyProtection="1">
      <alignment horizontal="center"/>
      <protection locked="0"/>
    </xf>
    <xf numFmtId="169" fontId="75" fillId="8" borderId="71" xfId="0" applyNumberFormat="1" applyFont="1" applyFill="1" applyBorder="1" applyAlignment="1" applyProtection="1">
      <alignment horizontal="center"/>
      <protection locked="0"/>
    </xf>
    <xf numFmtId="169" fontId="75" fillId="8" borderId="56" xfId="0" applyNumberFormat="1" applyFont="1" applyFill="1" applyBorder="1" applyAlignment="1" applyProtection="1">
      <alignment horizontal="center" vertical="center" wrapText="1"/>
      <protection locked="0"/>
    </xf>
    <xf numFmtId="169" fontId="75" fillId="8" borderId="56" xfId="0" applyNumberFormat="1" applyFont="1" applyFill="1" applyBorder="1" applyAlignment="1" applyProtection="1">
      <alignment horizontal="center"/>
      <protection locked="0"/>
    </xf>
    <xf numFmtId="169" fontId="75" fillId="8" borderId="38" xfId="0" applyNumberFormat="1" applyFont="1" applyFill="1" applyBorder="1" applyAlignment="1" applyProtection="1">
      <alignment horizontal="center"/>
      <protection locked="0"/>
    </xf>
    <xf numFmtId="0" fontId="20" fillId="10" borderId="65" xfId="0" applyFont="1" applyFill="1" applyBorder="1" applyAlignment="1">
      <alignment horizontal="left" vertical="center" wrapText="1"/>
    </xf>
    <xf numFmtId="0" fontId="4" fillId="8" borderId="80" xfId="0" applyFont="1" applyFill="1" applyBorder="1" applyAlignment="1" applyProtection="1">
      <alignment vertical="center" wrapText="1"/>
      <protection locked="0"/>
    </xf>
    <xf numFmtId="0" fontId="4" fillId="8" borderId="81" xfId="0" applyFont="1" applyFill="1" applyBorder="1" applyAlignment="1" applyProtection="1">
      <alignment vertical="center" wrapText="1"/>
      <protection locked="0"/>
    </xf>
    <xf numFmtId="0" fontId="76" fillId="0" borderId="0" xfId="0" applyFont="1" applyFill="1" applyBorder="1" applyAlignment="1">
      <alignment horizontal="left" vertical="center"/>
    </xf>
    <xf numFmtId="0" fontId="72" fillId="8" borderId="2" xfId="0" applyFont="1" applyFill="1" applyBorder="1" applyAlignment="1" applyProtection="1">
      <alignment vertical="center" wrapText="1"/>
      <protection locked="0"/>
    </xf>
    <xf numFmtId="0" fontId="72" fillId="8" borderId="39" xfId="0" applyFont="1" applyFill="1" applyBorder="1" applyAlignment="1" applyProtection="1">
      <alignment vertical="center" wrapText="1"/>
      <protection locked="0"/>
    </xf>
    <xf numFmtId="0" fontId="72" fillId="8" borderId="58" xfId="0" applyFont="1" applyFill="1" applyBorder="1" applyAlignment="1" applyProtection="1">
      <alignment vertical="center" wrapText="1"/>
      <protection locked="0"/>
    </xf>
    <xf numFmtId="0" fontId="72" fillId="8" borderId="40" xfId="0" applyFont="1" applyFill="1" applyBorder="1" applyAlignment="1" applyProtection="1">
      <alignment vertical="center" wrapText="1"/>
      <protection locked="0"/>
    </xf>
    <xf numFmtId="194" fontId="60" fillId="0" borderId="0" xfId="55" applyNumberFormat="1" applyFont="1" applyFill="1" applyBorder="1" applyAlignment="1">
      <alignment horizontal="left" vertical="center" wrapText="1"/>
    </xf>
    <xf numFmtId="181" fontId="35" fillId="8" borderId="1" xfId="0" applyNumberFormat="1" applyFont="1" applyFill="1" applyBorder="1" applyAlignment="1" applyProtection="1">
      <alignment horizontal="center" vertical="center" wrapText="1"/>
      <protection locked="0"/>
    </xf>
    <xf numFmtId="0" fontId="68" fillId="19" borderId="82" xfId="0" applyFont="1" applyFill="1" applyBorder="1" applyAlignment="1">
      <alignment horizontal="left" vertical="center" wrapText="1" indent="3"/>
    </xf>
    <xf numFmtId="0" fontId="20" fillId="10" borderId="19" xfId="0" applyFont="1" applyFill="1" applyBorder="1" applyAlignment="1">
      <alignment vertical="center" wrapText="1"/>
    </xf>
    <xf numFmtId="0" fontId="20" fillId="10" borderId="83" xfId="0" applyFont="1" applyFill="1" applyBorder="1" applyAlignment="1">
      <alignment horizontal="center" vertical="center" wrapText="1"/>
    </xf>
    <xf numFmtId="0" fontId="20" fillId="10" borderId="84" xfId="0" applyFont="1" applyFill="1" applyBorder="1" applyAlignment="1">
      <alignment horizontal="center" vertical="center" wrapText="1"/>
    </xf>
    <xf numFmtId="0" fontId="78" fillId="10" borderId="85" xfId="0" applyFont="1" applyFill="1" applyBorder="1" applyAlignment="1">
      <alignment horizontal="right" vertical="center" wrapText="1"/>
    </xf>
    <xf numFmtId="0" fontId="20" fillId="10" borderId="86" xfId="0" applyFont="1" applyFill="1" applyBorder="1" applyAlignment="1">
      <alignment vertical="center" wrapText="1"/>
    </xf>
    <xf numFmtId="0" fontId="78" fillId="10" borderId="76" xfId="0" applyFont="1" applyFill="1" applyBorder="1" applyAlignment="1">
      <alignment horizontal="right" vertical="center" wrapText="1"/>
    </xf>
    <xf numFmtId="169" fontId="35" fillId="8" borderId="26" xfId="0" applyNumberFormat="1" applyFont="1" applyFill="1" applyBorder="1" applyAlignment="1" applyProtection="1">
      <alignment horizontal="center" vertical="center" wrapText="1"/>
      <protection locked="0"/>
    </xf>
    <xf numFmtId="169" fontId="35" fillId="8" borderId="87" xfId="0" applyNumberFormat="1" applyFont="1" applyFill="1" applyBorder="1" applyAlignment="1" applyProtection="1">
      <alignment horizontal="center" vertical="center" wrapText="1"/>
      <protection locked="0"/>
    </xf>
    <xf numFmtId="169" fontId="35" fillId="8" borderId="88" xfId="0" applyNumberFormat="1" applyFont="1" applyFill="1" applyBorder="1" applyAlignment="1" applyProtection="1">
      <alignment horizontal="center" vertical="center" wrapText="1"/>
      <protection locked="0"/>
    </xf>
    <xf numFmtId="0" fontId="35" fillId="8" borderId="89" xfId="0" applyNumberFormat="1" applyFont="1" applyFill="1" applyBorder="1" applyAlignment="1" applyProtection="1">
      <alignment horizontal="left" vertical="center" wrapText="1"/>
      <protection locked="0"/>
    </xf>
    <xf numFmtId="0" fontId="35" fillId="8" borderId="1" xfId="0" applyNumberFormat="1" applyFont="1" applyFill="1" applyBorder="1" applyAlignment="1" applyProtection="1">
      <alignment horizontal="left" vertical="center" wrapText="1"/>
      <protection locked="0"/>
    </xf>
    <xf numFmtId="0" fontId="35" fillId="8" borderId="90" xfId="0" applyNumberFormat="1" applyFont="1" applyFill="1" applyBorder="1" applyAlignment="1" applyProtection="1">
      <alignment horizontal="left" vertical="center" wrapText="1"/>
      <protection locked="0"/>
    </xf>
    <xf numFmtId="0" fontId="35" fillId="8" borderId="26" xfId="0" applyNumberFormat="1" applyFont="1" applyFill="1" applyBorder="1" applyAlignment="1" applyProtection="1">
      <alignment horizontal="left" vertical="center" wrapText="1"/>
      <protection locked="0"/>
    </xf>
    <xf numFmtId="171" fontId="35" fillId="8" borderId="1" xfId="0" applyNumberFormat="1" applyFont="1" applyFill="1" applyBorder="1" applyAlignment="1" applyProtection="1">
      <alignment horizontal="right" vertical="center" wrapText="1"/>
      <protection locked="0"/>
    </xf>
    <xf numFmtId="2" fontId="35" fillId="8" borderId="1" xfId="0" applyNumberFormat="1" applyFont="1" applyFill="1" applyBorder="1" applyAlignment="1" applyProtection="1">
      <alignment vertical="center" wrapText="1"/>
      <protection locked="0"/>
    </xf>
    <xf numFmtId="169" fontId="35" fillId="8" borderId="13" xfId="0" applyNumberFormat="1" applyFont="1" applyFill="1" applyBorder="1" applyAlignment="1" applyProtection="1">
      <alignment vertical="center" wrapText="1"/>
      <protection locked="0"/>
    </xf>
    <xf numFmtId="0" fontId="35" fillId="8" borderId="1" xfId="0" applyFont="1" applyFill="1" applyBorder="1" applyAlignment="1" applyProtection="1">
      <alignment horizontal="left" vertical="center" wrapText="1"/>
      <protection locked="0"/>
    </xf>
    <xf numFmtId="9" fontId="14" fillId="0" borderId="0" xfId="63" applyFont="1" applyFill="1" applyBorder="1" applyAlignment="1" applyProtection="1">
      <alignment horizontal="right" vertical="center" wrapText="1"/>
      <protection locked="0"/>
    </xf>
    <xf numFmtId="9" fontId="14" fillId="19" borderId="27" xfId="63" applyFont="1" applyFill="1" applyBorder="1" applyAlignment="1">
      <alignment horizontal="right" vertical="center" wrapText="1"/>
    </xf>
    <xf numFmtId="0" fontId="81" fillId="0" borderId="0" xfId="0" applyFont="1" applyFill="1" applyBorder="1" applyAlignment="1">
      <alignment horizontal="left" vertical="center"/>
    </xf>
    <xf numFmtId="0" fontId="4" fillId="0" borderId="91" xfId="0" applyFont="1" applyBorder="1" applyAlignment="1">
      <alignment/>
    </xf>
    <xf numFmtId="0" fontId="6" fillId="19" borderId="13" xfId="0" applyFont="1" applyFill="1" applyBorder="1" applyAlignment="1" applyProtection="1">
      <alignment horizontal="right" vertical="center" wrapText="1"/>
      <protection locked="0"/>
    </xf>
    <xf numFmtId="169" fontId="6" fillId="19" borderId="14" xfId="0" applyNumberFormat="1" applyFont="1" applyFill="1" applyBorder="1" applyAlignment="1" applyProtection="1">
      <alignment horizontal="center" vertical="center" wrapText="1"/>
      <protection/>
    </xf>
    <xf numFmtId="0" fontId="20" fillId="10" borderId="13" xfId="0" applyFont="1" applyFill="1" applyBorder="1" applyAlignment="1" applyProtection="1">
      <alignment horizontal="right" vertical="center" wrapText="1"/>
      <protection locked="0"/>
    </xf>
    <xf numFmtId="169" fontId="20" fillId="10" borderId="14" xfId="0" applyNumberFormat="1" applyFont="1" applyFill="1" applyBorder="1" applyAlignment="1" applyProtection="1">
      <alignment horizontal="right" vertical="center" wrapText="1"/>
      <protection/>
    </xf>
    <xf numFmtId="0" fontId="67" fillId="0" borderId="0" xfId="0" applyFont="1" applyAlignment="1">
      <alignment vertical="center"/>
    </xf>
    <xf numFmtId="0" fontId="82" fillId="0" borderId="0" xfId="0" applyFont="1" applyFill="1" applyBorder="1" applyAlignment="1">
      <alignment horizontal="right" vertical="center"/>
    </xf>
    <xf numFmtId="169" fontId="83" fillId="0" borderId="0" xfId="0" applyNumberFormat="1" applyFont="1" applyFill="1" applyBorder="1" applyAlignment="1">
      <alignment horizontal="left" vertical="center"/>
    </xf>
    <xf numFmtId="0" fontId="20" fillId="10" borderId="92" xfId="0" applyFont="1" applyFill="1" applyBorder="1" applyAlignment="1">
      <alignment horizontal="left" vertical="center" wrapText="1"/>
    </xf>
    <xf numFmtId="171" fontId="23" fillId="21" borderId="93" xfId="63" applyNumberFormat="1" applyFont="1" applyFill="1" applyBorder="1" applyAlignment="1">
      <alignment horizontal="right" vertical="center" wrapText="1"/>
    </xf>
    <xf numFmtId="0" fontId="84" fillId="16" borderId="94" xfId="0" applyFont="1" applyFill="1" applyBorder="1" applyAlignment="1">
      <alignment horizontal="right" vertical="center" wrapText="1"/>
    </xf>
    <xf numFmtId="169" fontId="84" fillId="16" borderId="95" xfId="0" applyNumberFormat="1" applyFont="1" applyFill="1" applyBorder="1" applyAlignment="1">
      <alignment horizontal="left" vertical="center" wrapText="1" indent="1"/>
    </xf>
    <xf numFmtId="0" fontId="84" fillId="16" borderId="96" xfId="0" applyFont="1" applyFill="1" applyBorder="1" applyAlignment="1">
      <alignment horizontal="right" vertical="center" wrapText="1"/>
    </xf>
    <xf numFmtId="0" fontId="20" fillId="10" borderId="97" xfId="0" applyFont="1" applyFill="1" applyBorder="1" applyAlignment="1">
      <alignment horizontal="left" vertical="center" wrapText="1"/>
    </xf>
    <xf numFmtId="171" fontId="23" fillId="5" borderId="98" xfId="63" applyNumberFormat="1" applyFont="1" applyFill="1" applyBorder="1" applyAlignment="1">
      <alignment horizontal="right" vertical="center" wrapText="1"/>
    </xf>
    <xf numFmtId="0" fontId="84" fillId="16" borderId="99" xfId="0" applyFont="1" applyFill="1" applyBorder="1" applyAlignment="1">
      <alignment horizontal="right" vertical="center" wrapText="1"/>
    </xf>
    <xf numFmtId="0" fontId="84" fillId="16" borderId="100" xfId="0" applyFont="1" applyFill="1" applyBorder="1" applyAlignment="1">
      <alignment horizontal="right" vertical="center" wrapText="1"/>
    </xf>
    <xf numFmtId="0" fontId="20" fillId="10" borderId="89" xfId="0" applyFont="1" applyFill="1" applyBorder="1" applyAlignment="1">
      <alignment horizontal="left" vertical="center" wrapText="1"/>
    </xf>
    <xf numFmtId="171" fontId="23" fillId="21" borderId="87" xfId="63" applyNumberFormat="1" applyFont="1" applyFill="1" applyBorder="1" applyAlignment="1">
      <alignment horizontal="right" vertical="center" wrapText="1"/>
    </xf>
    <xf numFmtId="0" fontId="20" fillId="10" borderId="101" xfId="0" applyFont="1" applyFill="1" applyBorder="1" applyAlignment="1">
      <alignment horizontal="left" vertical="center"/>
    </xf>
    <xf numFmtId="171" fontId="23" fillId="19" borderId="102" xfId="63" applyNumberFormat="1" applyFont="1" applyFill="1" applyBorder="1" applyAlignment="1">
      <alignment horizontal="right" vertical="center" wrapText="1"/>
    </xf>
    <xf numFmtId="0" fontId="20" fillId="10" borderId="103" xfId="0" applyFont="1" applyFill="1" applyBorder="1" applyAlignment="1">
      <alignment horizontal="left" vertical="center" wrapText="1"/>
    </xf>
    <xf numFmtId="171" fontId="23" fillId="21" borderId="104" xfId="63" applyNumberFormat="1" applyFont="1" applyFill="1" applyBorder="1" applyAlignment="1">
      <alignment horizontal="right" vertical="center" wrapText="1"/>
    </xf>
    <xf numFmtId="0" fontId="13" fillId="0" borderId="91" xfId="0" applyFont="1" applyBorder="1" applyAlignment="1">
      <alignment/>
    </xf>
    <xf numFmtId="9" fontId="14" fillId="19" borderId="1" xfId="63" applyFont="1" applyFill="1" applyBorder="1" applyAlignment="1">
      <alignment horizontal="right" vertical="center" wrapText="1"/>
    </xf>
    <xf numFmtId="0" fontId="13" fillId="0" borderId="0" xfId="0" applyFont="1" applyFill="1" applyBorder="1" applyAlignment="1">
      <alignment horizontal="right" vertical="center" indent="1"/>
    </xf>
    <xf numFmtId="0" fontId="21" fillId="10" borderId="1" xfId="0" applyFont="1" applyFill="1" applyBorder="1" applyAlignment="1">
      <alignment horizontal="center" vertical="center" wrapText="1"/>
    </xf>
    <xf numFmtId="0" fontId="75" fillId="8" borderId="2" xfId="0" applyNumberFormat="1" applyFont="1" applyFill="1" applyBorder="1" applyAlignment="1" applyProtection="1">
      <alignment horizontal="center" vertical="center" wrapText="1"/>
      <protection locked="0"/>
    </xf>
    <xf numFmtId="0" fontId="79" fillId="8" borderId="2" xfId="0" applyNumberFormat="1" applyFont="1" applyFill="1" applyBorder="1" applyAlignment="1" applyProtection="1">
      <alignment horizontal="center" vertical="center" wrapText="1"/>
      <protection locked="0"/>
    </xf>
    <xf numFmtId="0" fontId="79" fillId="8" borderId="39" xfId="0" applyNumberFormat="1" applyFont="1" applyFill="1" applyBorder="1" applyAlignment="1" applyProtection="1">
      <alignment horizontal="center" vertical="center" wrapText="1"/>
      <protection locked="0"/>
    </xf>
    <xf numFmtId="0" fontId="9" fillId="0" borderId="0" xfId="0" applyFont="1" applyAlignment="1">
      <alignment horizontal="left" vertical="center"/>
    </xf>
    <xf numFmtId="0" fontId="89" fillId="0" borderId="0" xfId="0" applyFont="1" applyAlignment="1">
      <alignment horizontal="left" vertical="top"/>
    </xf>
    <xf numFmtId="207" fontId="35" fillId="8" borderId="56" xfId="0" applyNumberFormat="1" applyFont="1" applyFill="1" applyBorder="1" applyAlignment="1" applyProtection="1">
      <alignment horizontal="center" vertical="center"/>
      <protection locked="0"/>
    </xf>
    <xf numFmtId="0" fontId="35" fillId="8" borderId="78" xfId="0" applyFont="1" applyFill="1" applyBorder="1" applyAlignment="1" applyProtection="1">
      <alignment horizontal="center" vertical="center"/>
      <protection locked="0"/>
    </xf>
    <xf numFmtId="0" fontId="14" fillId="6" borderId="28" xfId="0" applyNumberFormat="1" applyFont="1" applyFill="1" applyBorder="1" applyAlignment="1">
      <alignment vertical="center" wrapText="1"/>
    </xf>
    <xf numFmtId="0" fontId="14" fillId="6" borderId="105" xfId="0" applyNumberFormat="1" applyFont="1" applyFill="1" applyBorder="1" applyAlignment="1">
      <alignment vertical="center" wrapText="1"/>
    </xf>
    <xf numFmtId="207" fontId="35" fillId="8" borderId="2" xfId="0" applyNumberFormat="1" applyFont="1" applyFill="1" applyBorder="1" applyAlignment="1" applyProtection="1">
      <alignment horizontal="center" vertical="center"/>
      <protection locked="0"/>
    </xf>
    <xf numFmtId="0" fontId="92" fillId="0" borderId="0" xfId="0" applyFont="1" applyAlignment="1">
      <alignment horizontal="right" indent="1"/>
    </xf>
    <xf numFmtId="0" fontId="1" fillId="0" borderId="0" xfId="0" applyFont="1" applyAlignment="1">
      <alignment horizontal="left"/>
    </xf>
    <xf numFmtId="0" fontId="93" fillId="0" borderId="0" xfId="0" applyFont="1" applyFill="1" applyBorder="1" applyAlignment="1">
      <alignment horizontal="right" vertical="center" indent="1"/>
    </xf>
    <xf numFmtId="171" fontId="94" fillId="8" borderId="106" xfId="63" applyNumberFormat="1" applyFont="1" applyFill="1" applyBorder="1" applyAlignment="1" applyProtection="1">
      <alignment horizontal="right" vertical="center" wrapText="1"/>
      <protection locked="0"/>
    </xf>
    <xf numFmtId="0" fontId="95" fillId="0" borderId="0" xfId="0" applyFont="1" applyFill="1" applyAlignment="1">
      <alignment horizontal="right" vertical="center"/>
    </xf>
    <xf numFmtId="9" fontId="80" fillId="19" borderId="1" xfId="63" applyNumberFormat="1" applyFont="1" applyFill="1" applyBorder="1" applyAlignment="1">
      <alignment horizontal="center" vertical="center" wrapText="1"/>
    </xf>
    <xf numFmtId="171" fontId="35" fillId="8" borderId="107" xfId="63" applyNumberFormat="1" applyFont="1" applyFill="1" applyBorder="1" applyAlignment="1" applyProtection="1">
      <alignment horizontal="right" vertical="center" wrapText="1"/>
      <protection locked="0"/>
    </xf>
    <xf numFmtId="171" fontId="35" fillId="8" borderId="108" xfId="63" applyNumberFormat="1" applyFont="1" applyFill="1" applyBorder="1" applyAlignment="1" applyProtection="1">
      <alignment horizontal="right" vertical="center" wrapText="1"/>
      <protection locked="0"/>
    </xf>
    <xf numFmtId="169" fontId="14" fillId="2" borderId="78" xfId="0" applyNumberFormat="1" applyFont="1" applyFill="1" applyBorder="1" applyAlignment="1">
      <alignment horizontal="center" vertical="center" wrapText="1"/>
    </xf>
    <xf numFmtId="169" fontId="14" fillId="8" borderId="78" xfId="0" applyNumberFormat="1" applyFont="1" applyFill="1" applyBorder="1" applyAlignment="1">
      <alignment vertical="center" wrapText="1"/>
    </xf>
    <xf numFmtId="169" fontId="14" fillId="8" borderId="79" xfId="0" applyNumberFormat="1" applyFont="1" applyFill="1" applyBorder="1" applyAlignment="1">
      <alignment vertical="center" wrapText="1"/>
    </xf>
    <xf numFmtId="169" fontId="14" fillId="2" borderId="57" xfId="0" applyNumberFormat="1" applyFont="1" applyFill="1" applyBorder="1" applyAlignment="1">
      <alignment horizontal="center" vertical="center" wrapText="1"/>
    </xf>
    <xf numFmtId="169" fontId="14" fillId="8" borderId="57" xfId="0" applyNumberFormat="1" applyFont="1" applyFill="1" applyBorder="1" applyAlignment="1">
      <alignment vertical="center" wrapText="1"/>
    </xf>
    <xf numFmtId="169" fontId="14" fillId="8" borderId="73" xfId="0" applyNumberFormat="1" applyFont="1" applyFill="1" applyBorder="1" applyAlignment="1">
      <alignment vertical="center" wrapText="1"/>
    </xf>
    <xf numFmtId="185" fontId="14" fillId="20" borderId="76" xfId="0" applyNumberFormat="1" applyFont="1" applyFill="1" applyBorder="1" applyAlignment="1">
      <alignment vertical="center" wrapText="1"/>
    </xf>
    <xf numFmtId="169" fontId="14" fillId="2" borderId="109" xfId="0" applyNumberFormat="1" applyFont="1" applyFill="1" applyBorder="1" applyAlignment="1">
      <alignment horizontal="center" vertical="center" wrapText="1"/>
    </xf>
    <xf numFmtId="169" fontId="14" fillId="8" borderId="109" xfId="0" applyNumberFormat="1" applyFont="1" applyFill="1" applyBorder="1" applyAlignment="1">
      <alignment vertical="center" wrapText="1"/>
    </xf>
    <xf numFmtId="169" fontId="14" fillId="8" borderId="110" xfId="0" applyNumberFormat="1" applyFont="1" applyFill="1" applyBorder="1" applyAlignment="1">
      <alignment vertical="center" wrapText="1"/>
    </xf>
    <xf numFmtId="0" fontId="1" fillId="0" borderId="111" xfId="0" applyFont="1" applyFill="1" applyBorder="1" applyAlignment="1">
      <alignment horizontal="center" vertical="center"/>
    </xf>
    <xf numFmtId="0" fontId="72" fillId="0" borderId="111" xfId="0" applyNumberFormat="1" applyFont="1" applyFill="1" applyBorder="1" applyAlignment="1" applyProtection="1">
      <alignment horizontal="left" vertical="top" wrapText="1" indent="1"/>
      <protection locked="0"/>
    </xf>
    <xf numFmtId="0" fontId="35" fillId="0" borderId="111" xfId="0" applyFont="1" applyFill="1" applyBorder="1" applyAlignment="1" applyProtection="1">
      <alignment horizontal="left" wrapText="1" indent="1"/>
      <protection locked="0"/>
    </xf>
    <xf numFmtId="0" fontId="0" fillId="0" borderId="0" xfId="0" applyBorder="1" applyAlignment="1">
      <alignment/>
    </xf>
    <xf numFmtId="0" fontId="65" fillId="0" borderId="0" xfId="0" applyFont="1" applyFill="1" applyBorder="1" applyAlignment="1">
      <alignment horizontal="left" vertical="center"/>
    </xf>
    <xf numFmtId="0" fontId="70" fillId="0" borderId="0" xfId="0" applyFont="1" applyAlignment="1">
      <alignment/>
    </xf>
    <xf numFmtId="0" fontId="70" fillId="0" borderId="0" xfId="0" applyFont="1" applyFill="1" applyBorder="1" applyAlignment="1">
      <alignment horizontal="left" vertical="center" wrapText="1"/>
    </xf>
    <xf numFmtId="211" fontId="94" fillId="0" borderId="0" xfId="0" applyNumberFormat="1" applyFont="1" applyFill="1" applyBorder="1" applyAlignment="1">
      <alignment horizontal="center" vertical="center" wrapText="1"/>
    </xf>
    <xf numFmtId="212" fontId="94" fillId="8" borderId="4" xfId="0" applyNumberFormat="1" applyFont="1" applyFill="1" applyBorder="1" applyAlignment="1" applyProtection="1">
      <alignment horizontal="center" vertical="center"/>
      <protection locked="0"/>
    </xf>
    <xf numFmtId="10" fontId="70" fillId="5" borderId="4" xfId="0" applyNumberFormat="1" applyFont="1" applyFill="1" applyBorder="1" applyAlignment="1">
      <alignment horizontal="center" vertical="center" wrapText="1"/>
    </xf>
    <xf numFmtId="189" fontId="14" fillId="0" borderId="112" xfId="0" applyNumberFormat="1" applyFont="1" applyFill="1" applyBorder="1" applyAlignment="1" applyProtection="1">
      <alignment horizontal="center" vertical="center" wrapText="1"/>
      <protection locked="0"/>
    </xf>
    <xf numFmtId="185" fontId="14" fillId="20" borderId="82" xfId="0" applyNumberFormat="1" applyFont="1" applyFill="1" applyBorder="1" applyAlignment="1">
      <alignment vertical="center" wrapText="1"/>
    </xf>
    <xf numFmtId="185" fontId="14" fillId="20" borderId="113" xfId="0" applyNumberFormat="1" applyFont="1" applyFill="1" applyBorder="1" applyAlignment="1">
      <alignment vertical="center" wrapText="1"/>
    </xf>
    <xf numFmtId="9" fontId="13" fillId="19" borderId="44" xfId="63" applyFont="1" applyFill="1" applyBorder="1" applyAlignment="1" applyProtection="1">
      <alignment horizontal="center" vertical="center" wrapText="1"/>
      <protection locked="0"/>
    </xf>
    <xf numFmtId="0" fontId="93" fillId="0" borderId="0" xfId="0" applyFont="1" applyAlignment="1">
      <alignment horizontal="left" vertical="center" indent="2"/>
    </xf>
    <xf numFmtId="0" fontId="96" fillId="0" borderId="0" xfId="0" applyFont="1" applyAlignment="1">
      <alignment horizontal="left" vertical="center"/>
    </xf>
    <xf numFmtId="0" fontId="6" fillId="0" borderId="67" xfId="0" applyFont="1" applyBorder="1" applyAlignment="1">
      <alignment horizontal="left" vertical="center" wrapText="1"/>
    </xf>
    <xf numFmtId="0" fontId="97" fillId="0" borderId="0" xfId="0" applyFont="1" applyAlignment="1">
      <alignment horizontal="left" vertical="center" indent="1"/>
    </xf>
    <xf numFmtId="0" fontId="32" fillId="0" borderId="0" xfId="0" applyFont="1" applyAlignment="1">
      <alignment horizontal="right" vertical="center" indent="1"/>
    </xf>
    <xf numFmtId="169" fontId="14" fillId="0" borderId="36" xfId="0" applyNumberFormat="1" applyFont="1" applyFill="1" applyBorder="1" applyAlignment="1">
      <alignment horizontal="center" vertical="center" wrapText="1"/>
    </xf>
    <xf numFmtId="0" fontId="14" fillId="0" borderId="36" xfId="0" applyNumberFormat="1" applyFont="1" applyFill="1" applyBorder="1" applyAlignment="1">
      <alignment horizontal="center" vertical="center" wrapText="1"/>
    </xf>
    <xf numFmtId="10" fontId="35" fillId="0" borderId="36" xfId="0" applyNumberFormat="1" applyFont="1" applyFill="1" applyBorder="1" applyAlignment="1" applyProtection="1">
      <alignment horizontal="center" vertical="center"/>
      <protection locked="0"/>
    </xf>
    <xf numFmtId="0" fontId="14" fillId="0" borderId="0" xfId="0" applyNumberFormat="1" applyFont="1" applyFill="1" applyBorder="1" applyAlignment="1">
      <alignment vertical="center" wrapText="1"/>
    </xf>
    <xf numFmtId="212" fontId="94" fillId="8" borderId="54" xfId="0" applyNumberFormat="1" applyFont="1" applyFill="1" applyBorder="1" applyAlignment="1" applyProtection="1">
      <alignment horizontal="center" vertical="center"/>
      <protection locked="0"/>
    </xf>
    <xf numFmtId="0" fontId="23" fillId="0" borderId="114" xfId="0" applyFont="1" applyFill="1" applyBorder="1" applyAlignment="1">
      <alignment horizontal="left" wrapText="1" indent="1"/>
    </xf>
    <xf numFmtId="205" fontId="94" fillId="0" borderId="114" xfId="0" applyNumberFormat="1" applyFont="1" applyFill="1" applyBorder="1" applyAlignment="1" applyProtection="1">
      <alignment horizontal="center" vertical="center"/>
      <protection locked="0"/>
    </xf>
    <xf numFmtId="0" fontId="93" fillId="19" borderId="17" xfId="0" applyFont="1" applyFill="1" applyBorder="1" applyAlignment="1">
      <alignment horizontal="center" vertical="center" wrapText="1"/>
    </xf>
    <xf numFmtId="214" fontId="94" fillId="8" borderId="4" xfId="0" applyNumberFormat="1" applyFont="1" applyFill="1" applyBorder="1" applyAlignment="1" applyProtection="1">
      <alignment horizontal="center" vertical="center"/>
      <protection locked="0"/>
    </xf>
    <xf numFmtId="215" fontId="70" fillId="5" borderId="4" xfId="0" applyNumberFormat="1" applyFont="1" applyFill="1" applyBorder="1" applyAlignment="1">
      <alignment horizontal="center" vertical="center"/>
    </xf>
    <xf numFmtId="215" fontId="23" fillId="5" borderId="4" xfId="0" applyNumberFormat="1" applyFont="1" applyFill="1" applyBorder="1" applyAlignment="1">
      <alignment horizontal="center" vertical="center" wrapText="1"/>
    </xf>
    <xf numFmtId="216" fontId="70" fillId="5" borderId="4" xfId="0" applyNumberFormat="1" applyFont="1" applyFill="1" applyBorder="1" applyAlignment="1">
      <alignment horizontal="center" vertical="center" wrapText="1"/>
    </xf>
    <xf numFmtId="0" fontId="93" fillId="19" borderId="1" xfId="0" applyFont="1" applyFill="1" applyBorder="1" applyAlignment="1">
      <alignment horizontal="center" vertical="center" wrapText="1"/>
    </xf>
    <xf numFmtId="0" fontId="70" fillId="19" borderId="66" xfId="0" applyNumberFormat="1" applyFont="1" applyFill="1" applyBorder="1" applyAlignment="1">
      <alignment horizontal="left" vertical="center" wrapText="1" indent="1"/>
    </xf>
    <xf numFmtId="169" fontId="86" fillId="19" borderId="2" xfId="0" applyNumberFormat="1" applyFont="1" applyFill="1" applyBorder="1" applyAlignment="1">
      <alignment horizontal="center" vertical="center" wrapText="1"/>
    </xf>
    <xf numFmtId="215" fontId="35" fillId="8" borderId="39" xfId="0" applyNumberFormat="1" applyFont="1" applyFill="1" applyBorder="1" applyAlignment="1" applyProtection="1">
      <alignment horizontal="center" vertical="center" wrapText="1"/>
      <protection locked="0"/>
    </xf>
    <xf numFmtId="169" fontId="14" fillId="19" borderId="52" xfId="0" applyNumberFormat="1" applyFont="1" applyFill="1" applyBorder="1" applyAlignment="1">
      <alignment horizontal="center" vertical="center" wrapText="1"/>
    </xf>
    <xf numFmtId="205" fontId="14" fillId="19" borderId="115" xfId="0" applyNumberFormat="1" applyFont="1" applyFill="1" applyBorder="1" applyAlignment="1" applyProtection="1">
      <alignment horizontal="center" vertical="center" wrapText="1"/>
      <protection/>
    </xf>
    <xf numFmtId="0" fontId="6" fillId="19" borderId="66" xfId="0" applyNumberFormat="1" applyFont="1" applyFill="1" applyBorder="1" applyAlignment="1">
      <alignment horizontal="left" vertical="center" wrapText="1" indent="1"/>
    </xf>
    <xf numFmtId="169" fontId="14" fillId="19" borderId="116" xfId="0" applyNumberFormat="1" applyFont="1" applyFill="1" applyBorder="1" applyAlignment="1">
      <alignment horizontal="center" vertical="center" wrapText="1"/>
    </xf>
    <xf numFmtId="0" fontId="14" fillId="19" borderId="117" xfId="0" applyNumberFormat="1" applyFont="1" applyFill="1" applyBorder="1" applyAlignment="1">
      <alignment horizontal="center" vertical="center" wrapText="1"/>
    </xf>
    <xf numFmtId="169" fontId="14" fillId="19" borderId="65" xfId="0" applyNumberFormat="1" applyFont="1" applyFill="1" applyBorder="1" applyAlignment="1">
      <alignment horizontal="center" vertical="center" wrapText="1"/>
    </xf>
    <xf numFmtId="0" fontId="14" fillId="19" borderId="56" xfId="0" applyNumberFormat="1" applyFont="1" applyFill="1" applyBorder="1" applyAlignment="1">
      <alignment horizontal="center" vertical="center" wrapText="1"/>
    </xf>
    <xf numFmtId="169" fontId="14" fillId="19" borderId="82" xfId="0" applyNumberFormat="1" applyFont="1" applyFill="1" applyBorder="1" applyAlignment="1">
      <alignment horizontal="center" vertical="center" wrapText="1"/>
    </xf>
    <xf numFmtId="0" fontId="14" fillId="19" borderId="57" xfId="0" applyNumberFormat="1" applyFont="1" applyFill="1" applyBorder="1" applyAlignment="1">
      <alignment horizontal="center" vertical="center" wrapText="1"/>
    </xf>
    <xf numFmtId="169" fontId="14" fillId="19" borderId="67" xfId="0" applyNumberFormat="1" applyFont="1" applyFill="1" applyBorder="1" applyAlignment="1">
      <alignment horizontal="center" vertical="center" wrapText="1"/>
    </xf>
    <xf numFmtId="0" fontId="14" fillId="19" borderId="58" xfId="0" applyNumberFormat="1" applyFont="1" applyFill="1" applyBorder="1" applyAlignment="1">
      <alignment horizontal="center" vertical="center" wrapText="1"/>
    </xf>
    <xf numFmtId="0" fontId="6" fillId="19" borderId="37"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14" fillId="22" borderId="118" xfId="0" applyNumberFormat="1" applyFont="1" applyFill="1" applyBorder="1" applyAlignment="1">
      <alignment horizontal="center" vertical="center" wrapText="1"/>
    </xf>
    <xf numFmtId="0" fontId="14" fillId="22" borderId="50" xfId="0" applyNumberFormat="1" applyFont="1" applyFill="1" applyBorder="1" applyAlignment="1">
      <alignment horizontal="center" vertical="center" wrapText="1"/>
    </xf>
    <xf numFmtId="169" fontId="14" fillId="19" borderId="66" xfId="0" applyNumberFormat="1" applyFont="1" applyFill="1" applyBorder="1" applyAlignment="1">
      <alignment horizontal="center" vertical="center" wrapText="1"/>
    </xf>
    <xf numFmtId="0" fontId="14" fillId="19" borderId="2" xfId="0" applyNumberFormat="1" applyFont="1" applyFill="1" applyBorder="1" applyAlignment="1">
      <alignment horizontal="center" vertical="center" wrapText="1"/>
    </xf>
    <xf numFmtId="169" fontId="14" fillId="19" borderId="76" xfId="0" applyNumberFormat="1" applyFont="1" applyFill="1" applyBorder="1" applyAlignment="1">
      <alignment horizontal="center" vertical="center" wrapText="1"/>
    </xf>
    <xf numFmtId="0" fontId="14" fillId="19" borderId="78" xfId="0" applyNumberFormat="1" applyFont="1" applyFill="1" applyBorder="1" applyAlignment="1">
      <alignment horizontal="center" vertical="center" wrapText="1"/>
    </xf>
    <xf numFmtId="0" fontId="0" fillId="0" borderId="1" xfId="0" applyBorder="1" applyAlignment="1">
      <alignment horizontal="left"/>
    </xf>
    <xf numFmtId="0" fontId="20" fillId="10" borderId="1" xfId="0" applyFont="1" applyFill="1" applyBorder="1" applyAlignment="1">
      <alignment horizontal="left" vertical="center" indent="2"/>
    </xf>
    <xf numFmtId="0" fontId="0" fillId="0" borderId="1" xfId="0" applyBorder="1" applyAlignment="1">
      <alignment horizontal="left" vertical="center" indent="2"/>
    </xf>
    <xf numFmtId="0" fontId="9" fillId="19" borderId="1" xfId="0" applyNumberFormat="1" applyFont="1" applyFill="1" applyBorder="1" applyAlignment="1">
      <alignment horizontal="left" vertical="center" indent="1"/>
    </xf>
    <xf numFmtId="0" fontId="32" fillId="19" borderId="1" xfId="0" applyFont="1" applyFill="1" applyBorder="1" applyAlignment="1">
      <alignment horizontal="left" vertical="center" indent="1"/>
    </xf>
    <xf numFmtId="0" fontId="9" fillId="19" borderId="13" xfId="0" applyNumberFormat="1" applyFont="1" applyFill="1" applyBorder="1" applyAlignment="1">
      <alignment horizontal="left" vertical="center" indent="1"/>
    </xf>
    <xf numFmtId="0" fontId="9" fillId="19" borderId="111" xfId="0" applyNumberFormat="1" applyFont="1" applyFill="1" applyBorder="1" applyAlignment="1">
      <alignment horizontal="left" vertical="center" indent="1"/>
    </xf>
    <xf numFmtId="0" fontId="9" fillId="19" borderId="14" xfId="0" applyNumberFormat="1" applyFont="1" applyFill="1" applyBorder="1" applyAlignment="1">
      <alignment horizontal="left" vertical="center" indent="1"/>
    </xf>
    <xf numFmtId="0" fontId="11" fillId="0" borderId="0" xfId="0" applyFont="1" applyAlignment="1">
      <alignment horizontal="left" wrapText="1"/>
    </xf>
    <xf numFmtId="0" fontId="20" fillId="10" borderId="17" xfId="0" applyFont="1" applyFill="1" applyBorder="1" applyAlignment="1">
      <alignment horizontal="left" vertical="center" indent="2"/>
    </xf>
    <xf numFmtId="0" fontId="20" fillId="10" borderId="114" xfId="0" applyFont="1" applyFill="1" applyBorder="1" applyAlignment="1">
      <alignment horizontal="left" vertical="center" indent="2"/>
    </xf>
    <xf numFmtId="0" fontId="20" fillId="10" borderId="68" xfId="0" applyFont="1" applyFill="1" applyBorder="1" applyAlignment="1">
      <alignment horizontal="left" vertical="center" indent="2"/>
    </xf>
    <xf numFmtId="0" fontId="0" fillId="0" borderId="114" xfId="0" applyBorder="1" applyAlignment="1">
      <alignment horizontal="left" vertical="center" indent="2"/>
    </xf>
    <xf numFmtId="0" fontId="0" fillId="0" borderId="68" xfId="0" applyBorder="1" applyAlignment="1">
      <alignment horizontal="left"/>
    </xf>
    <xf numFmtId="0" fontId="20" fillId="10" borderId="30" xfId="0" applyFont="1" applyFill="1" applyBorder="1" applyAlignment="1">
      <alignment horizontal="center" vertical="center" wrapText="1"/>
    </xf>
    <xf numFmtId="0" fontId="20" fillId="10" borderId="119" xfId="0" applyFont="1" applyFill="1" applyBorder="1" applyAlignment="1">
      <alignment horizontal="center" vertical="center" wrapText="1"/>
    </xf>
    <xf numFmtId="0" fontId="34" fillId="8" borderId="17" xfId="0" applyNumberFormat="1" applyFont="1" applyFill="1" applyBorder="1" applyAlignment="1" applyProtection="1">
      <alignment horizontal="left" vertical="center" indent="2"/>
      <protection locked="0"/>
    </xf>
    <xf numFmtId="0" fontId="0" fillId="8" borderId="114" xfId="0" applyFill="1" applyBorder="1" applyAlignment="1" applyProtection="1">
      <alignment horizontal="left" vertical="center" indent="2"/>
      <protection locked="0"/>
    </xf>
    <xf numFmtId="0" fontId="31" fillId="8" borderId="114" xfId="0" applyFont="1" applyFill="1" applyBorder="1" applyAlignment="1" applyProtection="1">
      <alignment horizontal="left" vertical="center" indent="2"/>
      <protection locked="0"/>
    </xf>
    <xf numFmtId="0" fontId="1" fillId="19" borderId="120"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33" fillId="0" borderId="0" xfId="0" applyFont="1" applyAlignment="1">
      <alignment vertical="center"/>
    </xf>
    <xf numFmtId="0" fontId="0" fillId="0" borderId="0" xfId="0" applyAlignment="1">
      <alignment vertical="center"/>
    </xf>
    <xf numFmtId="0" fontId="74" fillId="0" borderId="121" xfId="0" applyFont="1" applyFill="1" applyBorder="1" applyAlignment="1">
      <alignment horizontal="left" vertical="center" wrapText="1"/>
    </xf>
    <xf numFmtId="0" fontId="32" fillId="0" borderId="121" xfId="0" applyFont="1" applyBorder="1" applyAlignment="1">
      <alignment vertical="center" wrapText="1"/>
    </xf>
    <xf numFmtId="0" fontId="69" fillId="0" borderId="0" xfId="0" applyFont="1" applyFill="1" applyBorder="1" applyAlignment="1">
      <alignment horizontal="left" vertical="center" wrapText="1" indent="5"/>
    </xf>
    <xf numFmtId="0" fontId="48" fillId="0" borderId="0" xfId="0" applyFont="1" applyAlignment="1">
      <alignment horizontal="left" vertical="center" wrapText="1" indent="5"/>
    </xf>
    <xf numFmtId="0" fontId="21" fillId="10" borderId="122" xfId="0" applyFont="1" applyFill="1" applyBorder="1" applyAlignment="1">
      <alignment horizontal="center" vertical="center" wrapText="1"/>
    </xf>
    <xf numFmtId="0" fontId="0" fillId="0" borderId="27" xfId="0" applyBorder="1" applyAlignment="1">
      <alignment vertical="center"/>
    </xf>
    <xf numFmtId="0" fontId="21" fillId="10" borderId="123" xfId="0" applyFont="1" applyFill="1" applyBorder="1" applyAlignment="1">
      <alignment horizontal="center" vertical="center" wrapText="1"/>
    </xf>
    <xf numFmtId="0" fontId="0" fillId="0" borderId="124" xfId="0" applyBorder="1" applyAlignment="1">
      <alignment vertical="center"/>
    </xf>
    <xf numFmtId="0" fontId="20" fillId="10" borderId="125" xfId="0" applyFont="1" applyFill="1" applyBorder="1" applyAlignment="1">
      <alignment horizontal="left" vertical="center" indent="2"/>
    </xf>
    <xf numFmtId="0" fontId="0" fillId="0" borderId="43" xfId="0" applyBorder="1" applyAlignment="1">
      <alignment horizontal="left" vertical="center" indent="2"/>
    </xf>
    <xf numFmtId="0" fontId="0" fillId="0" borderId="126" xfId="0" applyBorder="1" applyAlignment="1">
      <alignment horizontal="left"/>
    </xf>
    <xf numFmtId="0" fontId="21" fillId="10" borderId="127" xfId="0" applyFont="1" applyFill="1" applyBorder="1" applyAlignment="1">
      <alignment horizontal="center" vertical="center" wrapText="1"/>
    </xf>
    <xf numFmtId="0" fontId="21" fillId="10" borderId="128" xfId="0" applyFont="1" applyFill="1" applyBorder="1" applyAlignment="1">
      <alignment horizontal="center" vertical="center" wrapText="1"/>
    </xf>
    <xf numFmtId="0" fontId="21" fillId="10" borderId="129" xfId="0" applyFont="1" applyFill="1" applyBorder="1" applyAlignment="1">
      <alignment horizontal="center" vertical="center" wrapText="1"/>
    </xf>
    <xf numFmtId="0" fontId="32" fillId="19" borderId="111" xfId="0" applyFont="1" applyFill="1" applyBorder="1" applyAlignment="1">
      <alignment horizontal="left" vertical="center" indent="1"/>
    </xf>
    <xf numFmtId="0" fontId="0" fillId="0" borderId="14" xfId="0" applyBorder="1" applyAlignment="1">
      <alignment horizontal="left"/>
    </xf>
    <xf numFmtId="0" fontId="21" fillId="10" borderId="92" xfId="0" applyFont="1" applyFill="1" applyBorder="1" applyAlignment="1">
      <alignment horizontal="center" vertical="center" wrapText="1"/>
    </xf>
    <xf numFmtId="0" fontId="0" fillId="0" borderId="97" xfId="0" applyBorder="1" applyAlignment="1">
      <alignment vertical="center"/>
    </xf>
    <xf numFmtId="0" fontId="21" fillId="10" borderId="27" xfId="0" applyFont="1" applyFill="1" applyBorder="1" applyAlignment="1">
      <alignment horizontal="center" vertical="center" wrapText="1"/>
    </xf>
    <xf numFmtId="0" fontId="20" fillId="10" borderId="13" xfId="0" applyFont="1" applyFill="1" applyBorder="1" applyAlignment="1">
      <alignment horizontal="left" vertical="center" indent="2"/>
    </xf>
    <xf numFmtId="0" fontId="0" fillId="0" borderId="111" xfId="0" applyBorder="1" applyAlignment="1">
      <alignment horizontal="left" vertical="center" indent="2"/>
    </xf>
    <xf numFmtId="0" fontId="0" fillId="0" borderId="111" xfId="0" applyBorder="1" applyAlignment="1">
      <alignment horizontal="left"/>
    </xf>
    <xf numFmtId="169" fontId="14" fillId="19" borderId="116" xfId="0" applyNumberFormat="1" applyFont="1" applyFill="1" applyBorder="1" applyAlignment="1">
      <alignment horizontal="center" vertical="center" wrapText="1"/>
    </xf>
    <xf numFmtId="169" fontId="14" fillId="19" borderId="130" xfId="0" applyNumberFormat="1" applyFont="1" applyFill="1" applyBorder="1" applyAlignment="1">
      <alignment horizontal="center" vertical="center" wrapText="1"/>
    </xf>
    <xf numFmtId="0" fontId="14" fillId="19" borderId="117" xfId="0" applyNumberFormat="1" applyFont="1" applyFill="1" applyBorder="1" applyAlignment="1">
      <alignment horizontal="center" vertical="center" wrapText="1"/>
    </xf>
    <xf numFmtId="0" fontId="14" fillId="19" borderId="131" xfId="0" applyNumberFormat="1" applyFont="1" applyFill="1" applyBorder="1" applyAlignment="1">
      <alignment horizontal="center" vertical="center" wrapText="1"/>
    </xf>
    <xf numFmtId="169" fontId="90" fillId="0" borderId="112" xfId="0" applyNumberFormat="1" applyFont="1" applyFill="1" applyBorder="1" applyAlignment="1">
      <alignment horizontal="left" vertical="center" wrapText="1" indent="1"/>
    </xf>
    <xf numFmtId="0" fontId="91" fillId="0" borderId="112" xfId="0" applyFont="1" applyBorder="1" applyAlignment="1">
      <alignment horizontal="left" vertical="center" wrapText="1" indent="1"/>
    </xf>
    <xf numFmtId="169" fontId="90" fillId="0" borderId="0" xfId="0" applyNumberFormat="1" applyFont="1" applyFill="1" applyBorder="1" applyAlignment="1">
      <alignment horizontal="left" vertical="center" wrapText="1" indent="1"/>
    </xf>
    <xf numFmtId="0" fontId="91" fillId="0" borderId="0" xfId="0" applyFont="1" applyBorder="1" applyAlignment="1">
      <alignment horizontal="left" vertical="center" wrapText="1" indent="1"/>
    </xf>
    <xf numFmtId="0" fontId="21" fillId="10" borderId="4" xfId="52" applyNumberFormat="1" applyFont="1" applyFill="1" applyBorder="1" applyAlignment="1">
      <alignment vertical="center"/>
    </xf>
    <xf numFmtId="0" fontId="0" fillId="0" borderId="4" xfId="0" applyBorder="1" applyAlignment="1">
      <alignment vertical="center"/>
    </xf>
    <xf numFmtId="0" fontId="35" fillId="8" borderId="4" xfId="0" applyFont="1" applyFill="1" applyBorder="1" applyAlignment="1" applyProtection="1">
      <alignment horizontal="center" vertical="center" wrapText="1"/>
      <protection locked="0"/>
    </xf>
    <xf numFmtId="0" fontId="0" fillId="0" borderId="4" xfId="0" applyBorder="1" applyAlignment="1">
      <alignment/>
    </xf>
    <xf numFmtId="0" fontId="28" fillId="10" borderId="17" xfId="0" applyFont="1" applyFill="1" applyBorder="1" applyAlignment="1">
      <alignment horizontal="center" vertical="center"/>
    </xf>
    <xf numFmtId="0" fontId="28" fillId="10" borderId="114" xfId="0" applyFont="1" applyFill="1" applyBorder="1" applyAlignment="1">
      <alignment horizontal="center" vertical="center"/>
    </xf>
    <xf numFmtId="0" fontId="28" fillId="10" borderId="68" xfId="0" applyFont="1" applyFill="1" applyBorder="1" applyAlignment="1">
      <alignment horizontal="center" vertical="center"/>
    </xf>
    <xf numFmtId="0" fontId="28" fillId="10" borderId="132" xfId="0" applyFont="1" applyFill="1" applyBorder="1" applyAlignment="1">
      <alignment horizontal="center" vertical="center"/>
    </xf>
    <xf numFmtId="0" fontId="39" fillId="0" borderId="5" xfId="0" applyFont="1" applyBorder="1" applyAlignment="1">
      <alignment horizontal="center"/>
    </xf>
    <xf numFmtId="0" fontId="39" fillId="0" borderId="133" xfId="0" applyFont="1" applyBorder="1" applyAlignment="1">
      <alignment horizontal="center"/>
    </xf>
    <xf numFmtId="0" fontId="28" fillId="10" borderId="134" xfId="0" applyFont="1" applyFill="1" applyBorder="1" applyAlignment="1">
      <alignment horizontal="center" vertical="center"/>
    </xf>
    <xf numFmtId="0" fontId="39" fillId="0" borderId="135" xfId="0" applyFont="1" applyBorder="1" applyAlignment="1">
      <alignment horizontal="center"/>
    </xf>
    <xf numFmtId="0" fontId="39" fillId="0" borderId="136" xfId="0" applyFont="1" applyBorder="1" applyAlignment="1">
      <alignment horizontal="center"/>
    </xf>
    <xf numFmtId="0" fontId="35" fillId="8" borderId="1" xfId="0" applyNumberFormat="1" applyFont="1" applyFill="1" applyBorder="1" applyAlignment="1" applyProtection="1">
      <alignment horizontal="center" vertical="center" wrapText="1"/>
      <protection locked="0"/>
    </xf>
    <xf numFmtId="0" fontId="31" fillId="8" borderId="1" xfId="0" applyFont="1" applyFill="1" applyBorder="1" applyAlignment="1" applyProtection="1">
      <alignment horizontal="center" vertical="center" wrapText="1"/>
      <protection locked="0"/>
    </xf>
    <xf numFmtId="0" fontId="31" fillId="0" borderId="1" xfId="0" applyFont="1" applyBorder="1" applyAlignment="1" applyProtection="1">
      <alignment vertical="center"/>
      <protection locked="0"/>
    </xf>
    <xf numFmtId="3" fontId="35" fillId="8" borderId="1" xfId="0" applyNumberFormat="1" applyFont="1" applyFill="1" applyBorder="1" applyAlignment="1" applyProtection="1">
      <alignment horizontal="center" vertical="center" wrapText="1"/>
      <protection locked="0"/>
    </xf>
    <xf numFmtId="181" fontId="35" fillId="8" borderId="1" xfId="0" applyNumberFormat="1" applyFont="1" applyFill="1" applyBorder="1" applyAlignment="1" applyProtection="1">
      <alignment horizontal="center" vertical="center" wrapText="1"/>
      <protection locked="0"/>
    </xf>
    <xf numFmtId="0" fontId="20" fillId="10" borderId="13" xfId="0" applyFont="1" applyFill="1" applyBorder="1" applyAlignment="1">
      <alignment horizontal="left" vertical="center"/>
    </xf>
    <xf numFmtId="0" fontId="0" fillId="0" borderId="111" xfId="0" applyBorder="1" applyAlignment="1">
      <alignment vertical="center"/>
    </xf>
    <xf numFmtId="0" fontId="0" fillId="0" borderId="14" xfId="0" applyBorder="1" applyAlignment="1">
      <alignment vertical="center"/>
    </xf>
    <xf numFmtId="0" fontId="70" fillId="5" borderId="4" xfId="0" applyFont="1" applyFill="1" applyBorder="1" applyAlignment="1">
      <alignment horizontal="left" vertical="center" wrapText="1" indent="1"/>
    </xf>
    <xf numFmtId="0" fontId="70" fillId="5" borderId="4" xfId="0" applyFont="1" applyFill="1" applyBorder="1" applyAlignment="1">
      <alignment horizontal="left" vertical="center" indent="1"/>
    </xf>
    <xf numFmtId="0" fontId="20" fillId="10" borderId="13" xfId="0" applyFont="1" applyFill="1" applyBorder="1" applyAlignment="1">
      <alignment horizontal="left" vertical="center" wrapText="1"/>
    </xf>
    <xf numFmtId="0" fontId="0" fillId="0" borderId="111" xfId="0" applyBorder="1" applyAlignment="1">
      <alignment wrapText="1"/>
    </xf>
    <xf numFmtId="0" fontId="0" fillId="0" borderId="14" xfId="0" applyBorder="1" applyAlignment="1">
      <alignment wrapText="1"/>
    </xf>
    <xf numFmtId="0" fontId="72" fillId="8" borderId="13" xfId="0" applyNumberFormat="1" applyFont="1" applyFill="1" applyBorder="1" applyAlignment="1" applyProtection="1">
      <alignment horizontal="left" vertical="top" wrapText="1" indent="1"/>
      <protection locked="0"/>
    </xf>
    <xf numFmtId="0" fontId="35" fillId="8" borderId="14" xfId="0" applyFont="1" applyFill="1" applyBorder="1" applyAlignment="1" applyProtection="1">
      <alignment horizontal="left" wrapText="1" indent="1"/>
      <protection locked="0"/>
    </xf>
    <xf numFmtId="0" fontId="9" fillId="19" borderId="13" xfId="0" applyNumberFormat="1" applyFont="1" applyFill="1" applyBorder="1" applyAlignment="1">
      <alignment horizontal="left" vertical="center" indent="2"/>
    </xf>
    <xf numFmtId="0" fontId="0" fillId="0" borderId="14" xfId="0" applyBorder="1" applyAlignment="1">
      <alignment horizontal="left" indent="2"/>
    </xf>
    <xf numFmtId="0" fontId="72" fillId="8" borderId="125" xfId="0" applyNumberFormat="1" applyFont="1" applyFill="1" applyBorder="1" applyAlignment="1" applyProtection="1">
      <alignment horizontal="left" vertical="top" wrapText="1" indent="1"/>
      <protection locked="0"/>
    </xf>
    <xf numFmtId="0" fontId="35" fillId="8" borderId="126" xfId="0" applyFont="1" applyFill="1" applyBorder="1" applyAlignment="1" applyProtection="1">
      <alignment horizontal="left" wrapText="1" indent="1"/>
      <protection locked="0"/>
    </xf>
    <xf numFmtId="0" fontId="0" fillId="0" borderId="111" xfId="0" applyBorder="1" applyAlignment="1">
      <alignment/>
    </xf>
    <xf numFmtId="0" fontId="0" fillId="0" borderId="14" xfId="0" applyBorder="1" applyAlignment="1">
      <alignment/>
    </xf>
    <xf numFmtId="0" fontId="72" fillId="8" borderId="15" xfId="0" applyNumberFormat="1" applyFont="1" applyFill="1" applyBorder="1" applyAlignment="1" applyProtection="1">
      <alignment horizontal="left" vertical="top" wrapText="1" indent="1"/>
      <protection locked="0"/>
    </xf>
    <xf numFmtId="0" fontId="35" fillId="8" borderId="137" xfId="0" applyFont="1" applyFill="1" applyBorder="1" applyAlignment="1" applyProtection="1">
      <alignment horizontal="left" wrapText="1" indent="1"/>
      <protection locked="0"/>
    </xf>
    <xf numFmtId="0" fontId="20" fillId="10" borderId="15" xfId="0" applyFont="1" applyFill="1" applyBorder="1" applyAlignment="1" quotePrefix="1">
      <alignment horizontal="left" vertical="center" wrapText="1"/>
    </xf>
    <xf numFmtId="0" fontId="0" fillId="0" borderId="29" xfId="0" applyBorder="1" applyAlignment="1">
      <alignment wrapText="1"/>
    </xf>
    <xf numFmtId="0" fontId="0" fillId="0" borderId="137" xfId="0" applyBorder="1" applyAlignment="1">
      <alignment wrapText="1"/>
    </xf>
    <xf numFmtId="0" fontId="70" fillId="10" borderId="4" xfId="0" applyFont="1" applyFill="1" applyBorder="1" applyAlignment="1">
      <alignment horizontal="left" indent="1"/>
    </xf>
    <xf numFmtId="0" fontId="23" fillId="8" borderId="4" xfId="0" applyFont="1" applyFill="1" applyBorder="1" applyAlignment="1" applyProtection="1">
      <alignment horizontal="left" wrapText="1"/>
      <protection locked="0"/>
    </xf>
    <xf numFmtId="0" fontId="0" fillId="8" borderId="4" xfId="0" applyFill="1" applyBorder="1" applyAlignment="1" applyProtection="1">
      <alignment/>
      <protection locked="0"/>
    </xf>
    <xf numFmtId="0" fontId="20" fillId="10" borderId="13" xfId="0" applyFont="1" applyFill="1" applyBorder="1" applyAlignment="1">
      <alignment horizontal="left" vertical="center" indent="1"/>
    </xf>
    <xf numFmtId="0" fontId="0" fillId="0" borderId="111" xfId="0" applyBorder="1" applyAlignment="1">
      <alignment horizontal="left" vertical="center" indent="1"/>
    </xf>
    <xf numFmtId="0" fontId="0" fillId="0" borderId="14" xfId="0" applyBorder="1" applyAlignment="1">
      <alignment horizontal="left" indent="1"/>
    </xf>
    <xf numFmtId="0" fontId="35" fillId="8" borderId="14" xfId="0" applyFont="1" applyFill="1" applyBorder="1" applyAlignment="1" applyProtection="1">
      <alignment horizontal="left" wrapText="1" indent="1"/>
      <protection locked="0"/>
    </xf>
    <xf numFmtId="0" fontId="1" fillId="19" borderId="138" xfId="0" applyFont="1" applyFill="1" applyBorder="1" applyAlignment="1">
      <alignment horizontal="center" vertical="center"/>
    </xf>
    <xf numFmtId="0" fontId="1" fillId="19" borderId="27" xfId="0" applyFont="1" applyFill="1" applyBorder="1" applyAlignment="1">
      <alignment horizontal="center" vertical="center"/>
    </xf>
    <xf numFmtId="0" fontId="70" fillId="8" borderId="4" xfId="0" applyFont="1" applyFill="1" applyBorder="1" applyAlignment="1" applyProtection="1">
      <alignment horizontal="left"/>
      <protection locked="0"/>
    </xf>
    <xf numFmtId="0" fontId="23" fillId="10" borderId="4" xfId="0" applyFont="1" applyFill="1" applyBorder="1" applyAlignment="1">
      <alignment horizontal="left" wrapText="1" indent="1"/>
    </xf>
    <xf numFmtId="0" fontId="70" fillId="10" borderId="54" xfId="0" applyFont="1" applyFill="1" applyBorder="1" applyAlignment="1">
      <alignment horizontal="left" indent="1"/>
    </xf>
    <xf numFmtId="0" fontId="4" fillId="0" borderId="0" xfId="0" applyFont="1" applyFill="1" applyBorder="1" applyAlignment="1">
      <alignment horizontal="center" vertical="center" wrapText="1"/>
    </xf>
    <xf numFmtId="194" fontId="4" fillId="0" borderId="0" xfId="55" applyNumberFormat="1" applyFont="1" applyFill="1" applyBorder="1" applyAlignment="1">
      <alignment horizontal="left" vertical="center" wrapText="1"/>
    </xf>
    <xf numFmtId="194" fontId="71" fillId="0" borderId="0" xfId="55" applyNumberFormat="1" applyFont="1" applyFill="1" applyBorder="1" applyAlignment="1">
      <alignment horizontal="center" vertical="center" wrapText="1"/>
    </xf>
    <xf numFmtId="0" fontId="20" fillId="10" borderId="19" xfId="0" applyFont="1" applyFill="1" applyBorder="1" applyAlignment="1">
      <alignment horizontal="left" vertical="center" wrapText="1"/>
    </xf>
    <xf numFmtId="0" fontId="20" fillId="10" borderId="36" xfId="0" applyFont="1" applyFill="1" applyBorder="1" applyAlignment="1">
      <alignment horizontal="left" vertical="center" wrapText="1"/>
    </xf>
    <xf numFmtId="0" fontId="20" fillId="10" borderId="139" xfId="0" applyFont="1" applyFill="1" applyBorder="1" applyAlignment="1">
      <alignment horizontal="left" vertical="center" wrapText="1"/>
    </xf>
    <xf numFmtId="0" fontId="0" fillId="8" borderId="56" xfId="0" applyFill="1" applyBorder="1" applyAlignment="1" applyProtection="1">
      <alignment horizontal="center"/>
      <protection locked="0"/>
    </xf>
    <xf numFmtId="0" fontId="0" fillId="8" borderId="38" xfId="0" applyFill="1" applyBorder="1" applyAlignment="1" applyProtection="1">
      <alignment horizontal="center"/>
      <protection locked="0"/>
    </xf>
    <xf numFmtId="0" fontId="0" fillId="8" borderId="58" xfId="0" applyFill="1" applyBorder="1" applyAlignment="1" applyProtection="1">
      <alignment horizontal="center"/>
      <protection locked="0"/>
    </xf>
    <xf numFmtId="0" fontId="0" fillId="8" borderId="40" xfId="0" applyFill="1" applyBorder="1" applyAlignment="1" applyProtection="1">
      <alignment horizontal="center"/>
      <protection locked="0"/>
    </xf>
    <xf numFmtId="194" fontId="4" fillId="0" borderId="0" xfId="55" applyNumberFormat="1" applyFont="1" applyFill="1" applyBorder="1" applyAlignment="1" quotePrefix="1">
      <alignment horizontal="left" vertical="center" wrapText="1"/>
    </xf>
    <xf numFmtId="194" fontId="60" fillId="0" borderId="0" xfId="55" applyNumberFormat="1" applyFont="1" applyFill="1" applyBorder="1" applyAlignment="1" quotePrefix="1">
      <alignment horizontal="left" vertical="center" wrapText="1"/>
    </xf>
    <xf numFmtId="194" fontId="60" fillId="0" borderId="0" xfId="55" applyNumberFormat="1" applyFont="1" applyFill="1" applyBorder="1" applyAlignment="1">
      <alignment horizontal="left" vertical="center" wrapText="1"/>
    </xf>
    <xf numFmtId="0" fontId="72" fillId="8" borderId="2" xfId="0" applyFont="1" applyFill="1" applyBorder="1" applyAlignment="1" applyProtection="1">
      <alignment horizontal="left" vertical="center" wrapText="1" indent="1"/>
      <protection locked="0"/>
    </xf>
    <xf numFmtId="0" fontId="72" fillId="8" borderId="39" xfId="0" applyFont="1" applyFill="1" applyBorder="1" applyAlignment="1" applyProtection="1">
      <alignment horizontal="left" vertical="center" wrapText="1" indent="1"/>
      <protection locked="0"/>
    </xf>
    <xf numFmtId="0" fontId="72" fillId="8" borderId="58" xfId="0" applyFont="1" applyFill="1" applyBorder="1" applyAlignment="1" applyProtection="1">
      <alignment horizontal="left" vertical="center" wrapText="1" indent="1"/>
      <protection locked="0"/>
    </xf>
    <xf numFmtId="0" fontId="72" fillId="8" borderId="40" xfId="0" applyFont="1" applyFill="1" applyBorder="1" applyAlignment="1" applyProtection="1">
      <alignment horizontal="left" vertical="center" wrapText="1" indent="1"/>
      <protection locked="0"/>
    </xf>
    <xf numFmtId="0" fontId="20" fillId="10" borderId="140" xfId="0" applyFont="1" applyFill="1" applyBorder="1" applyAlignment="1">
      <alignment horizontal="left" vertical="center" wrapText="1"/>
    </xf>
    <xf numFmtId="0" fontId="72" fillId="8" borderId="56" xfId="0" applyFont="1" applyFill="1" applyBorder="1" applyAlignment="1" applyProtection="1">
      <alignment horizontal="left" vertical="center" wrapText="1" indent="1"/>
      <protection locked="0"/>
    </xf>
    <xf numFmtId="0" fontId="72" fillId="8" borderId="38" xfId="0" applyFont="1" applyFill="1" applyBorder="1" applyAlignment="1" applyProtection="1">
      <alignment horizontal="left" vertical="center" wrapText="1" indent="1"/>
      <protection locked="0"/>
    </xf>
    <xf numFmtId="0" fontId="69" fillId="0" borderId="0" xfId="0" applyFont="1" applyBorder="1" applyAlignment="1">
      <alignment horizontal="left" vertical="top" wrapText="1"/>
    </xf>
    <xf numFmtId="0" fontId="20" fillId="10" borderId="17" xfId="0" applyFont="1" applyFill="1" applyBorder="1" applyAlignment="1">
      <alignment horizontal="left" vertical="center" wrapText="1"/>
    </xf>
    <xf numFmtId="0" fontId="20" fillId="10" borderId="114" xfId="0" applyFont="1" applyFill="1" applyBorder="1" applyAlignment="1">
      <alignment horizontal="left" vertical="center" wrapText="1"/>
    </xf>
  </cellXfs>
  <cellStyles count="6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Entrée" xfId="46"/>
    <cellStyle name="Insatisfaisant" xfId="47"/>
    <cellStyle name="Hyperlink" xfId="48"/>
    <cellStyle name="Followed Hyperlink" xfId="49"/>
    <cellStyle name="Comma" xfId="50"/>
    <cellStyle name="Comma [0]" xfId="51"/>
    <cellStyle name="Milliers 2" xfId="52"/>
    <cellStyle name="Currency" xfId="53"/>
    <cellStyle name="Currency [0]" xfId="54"/>
    <cellStyle name="Monétaire 2" xfId="55"/>
    <cellStyle name="Neutre" xfId="56"/>
    <cellStyle name="Normal 2" xfId="57"/>
    <cellStyle name="Normal 2 2" xfId="58"/>
    <cellStyle name="Normal 2_Récapitulatif SI" xfId="59"/>
    <cellStyle name="Normal 3" xfId="60"/>
    <cellStyle name="Note" xfId="61"/>
    <cellStyle name="Percent" xfId="62"/>
    <cellStyle name="Pourcentage 2" xfId="63"/>
    <cellStyle name="protégé" xfId="64"/>
    <cellStyle name="Saisie obligatoire" xfId="65"/>
    <cellStyle name="Satisfaisant" xfId="66"/>
    <cellStyle name="Sortie" xfId="67"/>
    <cellStyle name="TableStyleLight1" xfId="68"/>
    <cellStyle name="Texte explicatif" xfId="69"/>
    <cellStyle name="Titre" xfId="70"/>
    <cellStyle name="Titre 1" xfId="71"/>
    <cellStyle name="Titre 2" xfId="72"/>
    <cellStyle name="Titre 3" xfId="73"/>
    <cellStyle name="Titre 4" xfId="74"/>
    <cellStyle name="Titre_Récapitulatif SI" xfId="75"/>
    <cellStyle name="Total" xfId="76"/>
    <cellStyle name="Vérification" xfId="77"/>
  </cellStyles>
  <dxfs count="11">
    <dxf>
      <fill>
        <patternFill>
          <bgColor indexed="50"/>
        </patternFill>
      </fill>
    </dxf>
    <dxf>
      <fill>
        <patternFill>
          <bgColor indexed="53"/>
        </patternFill>
      </fill>
    </dxf>
    <dxf>
      <fill>
        <patternFill>
          <bgColor indexed="41"/>
        </patternFill>
      </fill>
      <border>
        <left style="thin">
          <color indexed="23"/>
        </left>
        <right style="thin">
          <color indexed="23"/>
        </right>
        <top style="thin">
          <color indexed="23"/>
        </top>
        <bottom style="thin">
          <color indexed="23"/>
        </bottom>
      </border>
    </dxf>
    <dxf>
      <fill>
        <patternFill>
          <bgColor indexed="4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99"/>
        </patternFill>
      </fill>
      <border/>
    </dxf>
    <dxf>
      <fill>
        <patternFill>
          <bgColor rgb="FFFFFF99"/>
        </patternFill>
      </fill>
      <border>
        <left style="thin">
          <color rgb="FF808080"/>
        </left>
        <right style="thin">
          <color rgb="FF00FFFF"/>
        </right>
        <top style="thin"/>
        <bottom style="thin">
          <color rgb="FF00FFFF"/>
        </bottom>
      </border>
    </dxf>
    <dxf>
      <fill>
        <patternFill>
          <bgColor rgb="FF99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4;%20publier\1%20-%20PROG%202014-2020\3%20-%20FEAMP\ASSISTANCE%20TECHNIQUE\Mission%20Appui%20F"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5">
        <row r="1">
          <cell r="B1" t="str">
            <v>Oui</v>
          </cell>
        </row>
        <row r="2">
          <cell r="B2" t="str">
            <v>Non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B2:P36"/>
  <sheetViews>
    <sheetView showGridLines="0" tabSelected="1" view="pageBreakPreview" zoomScaleSheetLayoutView="100" workbookViewId="0" topLeftCell="A1">
      <selection activeCell="D29" sqref="D29"/>
    </sheetView>
  </sheetViews>
  <sheetFormatPr defaultColWidth="11.421875" defaultRowHeight="15"/>
  <cols>
    <col min="1" max="1" width="3.28125" style="2" customWidth="1"/>
    <col min="2" max="2" width="9.421875" style="0" customWidth="1"/>
    <col min="3" max="3" width="25.7109375" style="0" customWidth="1"/>
    <col min="4" max="4" width="19.8515625" style="0" customWidth="1"/>
    <col min="5" max="5" width="21.140625" style="0" customWidth="1"/>
    <col min="6" max="6" width="16.7109375" style="0" customWidth="1"/>
    <col min="7" max="7" width="26.00390625" style="0" customWidth="1"/>
    <col min="8" max="8" width="24.140625" style="0" customWidth="1"/>
    <col min="9" max="9" width="13.140625" style="18" customWidth="1"/>
    <col min="10" max="10" width="19.421875" style="0" customWidth="1"/>
    <col min="11" max="11" width="95.8515625" style="0" customWidth="1"/>
    <col min="14" max="14" width="47.00390625" style="0" customWidth="1"/>
  </cols>
  <sheetData>
    <row r="2" spans="2:5" ht="30">
      <c r="B2" s="37" t="s">
        <v>41</v>
      </c>
      <c r="C2" s="37"/>
      <c r="D2" s="6"/>
      <c r="E2" s="6"/>
    </row>
    <row r="3" spans="2:5" ht="18">
      <c r="B3" s="8" t="s">
        <v>44</v>
      </c>
      <c r="C3" s="38"/>
      <c r="D3" s="6"/>
      <c r="E3" s="6"/>
    </row>
    <row r="4" spans="2:5" ht="15">
      <c r="B4" s="338" t="s">
        <v>286</v>
      </c>
      <c r="C4" s="38"/>
      <c r="D4" s="6"/>
      <c r="E4" s="6"/>
    </row>
    <row r="5" spans="2:9" ht="18">
      <c r="B5" s="8"/>
      <c r="C5" s="38"/>
      <c r="D5" s="6"/>
      <c r="E5" s="6"/>
      <c r="F5" s="6"/>
      <c r="G5" s="6"/>
      <c r="H5" s="6"/>
      <c r="I5" s="20"/>
    </row>
    <row r="6" spans="3:16" ht="35.25" customHeight="1">
      <c r="C6" s="425" t="s">
        <v>127</v>
      </c>
      <c r="D6" s="425"/>
      <c r="E6" s="425"/>
      <c r="F6" s="425"/>
      <c r="G6" s="425"/>
      <c r="H6" s="425"/>
      <c r="I6" s="170"/>
      <c r="L6" s="2"/>
      <c r="M6" s="1"/>
      <c r="N6" s="1"/>
      <c r="O6" s="1"/>
      <c r="P6" s="1"/>
    </row>
    <row r="7" spans="12:16" ht="19.5" customHeight="1">
      <c r="L7" s="2"/>
      <c r="M7" s="171"/>
      <c r="N7" s="2"/>
      <c r="O7" s="1"/>
      <c r="P7" s="1"/>
    </row>
    <row r="8" spans="3:16" ht="15">
      <c r="C8" s="345" t="s">
        <v>104</v>
      </c>
      <c r="D8" s="346" t="s">
        <v>105</v>
      </c>
      <c r="L8" s="2"/>
      <c r="M8" s="171"/>
      <c r="N8" s="171"/>
      <c r="O8" s="2"/>
      <c r="P8" s="1"/>
    </row>
    <row r="9" spans="3:16" ht="15">
      <c r="C9" s="345" t="s">
        <v>106</v>
      </c>
      <c r="D9" s="346" t="s">
        <v>107</v>
      </c>
      <c r="L9" s="2"/>
      <c r="M9" s="171"/>
      <c r="N9" s="171"/>
      <c r="O9" s="2"/>
      <c r="P9" s="1"/>
    </row>
    <row r="10" spans="3:16" ht="15">
      <c r="C10" s="345" t="s">
        <v>108</v>
      </c>
      <c r="D10" s="346" t="s">
        <v>109</v>
      </c>
      <c r="L10" s="2"/>
      <c r="M10" s="171"/>
      <c r="N10" s="2"/>
      <c r="O10" s="1"/>
      <c r="P10" s="1"/>
    </row>
    <row r="11" spans="3:14" ht="15">
      <c r="C11" s="345" t="s">
        <v>110</v>
      </c>
      <c r="D11" s="346" t="s">
        <v>111</v>
      </c>
      <c r="L11" s="2"/>
      <c r="M11" s="171"/>
      <c r="N11" s="2"/>
    </row>
    <row r="12" spans="3:14" ht="15.75">
      <c r="C12" s="345" t="s">
        <v>112</v>
      </c>
      <c r="D12" s="346" t="s">
        <v>113</v>
      </c>
      <c r="J12" s="172"/>
      <c r="K12" s="173"/>
      <c r="L12" s="2"/>
      <c r="M12" s="171"/>
      <c r="N12" s="2"/>
    </row>
    <row r="13" spans="3:14" ht="15.75">
      <c r="C13" s="345" t="s">
        <v>114</v>
      </c>
      <c r="D13" s="346" t="s">
        <v>115</v>
      </c>
      <c r="J13" s="172"/>
      <c r="K13" s="173"/>
      <c r="L13" s="2"/>
      <c r="M13" s="171"/>
      <c r="N13" s="2"/>
    </row>
    <row r="14" spans="3:14" ht="15.75">
      <c r="C14" s="345" t="s">
        <v>116</v>
      </c>
      <c r="D14" s="346" t="s">
        <v>117</v>
      </c>
      <c r="J14" s="172"/>
      <c r="K14" s="173"/>
      <c r="L14" s="2"/>
      <c r="M14" s="171"/>
      <c r="N14" s="2"/>
    </row>
    <row r="15" spans="3:14" ht="19.5" customHeight="1" thickBot="1">
      <c r="C15" s="172"/>
      <c r="D15" s="173"/>
      <c r="J15" s="172"/>
      <c r="K15" s="173"/>
      <c r="L15" s="2"/>
      <c r="M15" s="171"/>
      <c r="N15" s="2"/>
    </row>
    <row r="16" spans="2:9" ht="18" customHeight="1" thickBot="1">
      <c r="B16" s="2"/>
      <c r="C16" s="174" t="s">
        <v>118</v>
      </c>
      <c r="H16" s="175"/>
      <c r="I16" s="176"/>
    </row>
    <row r="17" spans="2:4" ht="11.25" customHeight="1" thickBot="1">
      <c r="B17" s="2"/>
      <c r="C17" s="177"/>
      <c r="D17" s="178"/>
    </row>
    <row r="18" spans="2:9" ht="18" customHeight="1" thickBot="1">
      <c r="B18" s="2"/>
      <c r="C18" s="174" t="s">
        <v>119</v>
      </c>
      <c r="H18" s="179"/>
      <c r="I18" s="2"/>
    </row>
    <row r="19" spans="2:8" ht="6.75" customHeight="1" thickBot="1">
      <c r="B19" s="2"/>
      <c r="C19" s="2"/>
      <c r="H19" s="18"/>
    </row>
    <row r="20" spans="2:9" ht="18" customHeight="1" thickBot="1">
      <c r="B20" s="2"/>
      <c r="C20" s="2"/>
      <c r="H20" s="180"/>
      <c r="I20" s="2"/>
    </row>
    <row r="21" spans="2:3" ht="15">
      <c r="B21" s="2"/>
      <c r="C21" s="2"/>
    </row>
    <row r="22" spans="2:9" ht="18" customHeight="1">
      <c r="B22" s="2"/>
      <c r="C22" s="2"/>
      <c r="D22" s="181" t="s">
        <v>120</v>
      </c>
      <c r="E22" s="182" t="s">
        <v>21</v>
      </c>
      <c r="F22" s="183" t="s">
        <v>23</v>
      </c>
      <c r="G22" s="183" t="s">
        <v>25</v>
      </c>
      <c r="H22" s="184" t="s">
        <v>24</v>
      </c>
      <c r="I22" s="68"/>
    </row>
    <row r="23" spans="2:9" ht="18" customHeight="1">
      <c r="B23" s="2"/>
      <c r="C23" s="2"/>
      <c r="E23" s="185"/>
      <c r="F23" s="186"/>
      <c r="G23" s="186"/>
      <c r="H23" s="187">
        <f>E23*G23</f>
        <v>0</v>
      </c>
      <c r="I23" s="147"/>
    </row>
    <row r="24" spans="2:9" ht="18" customHeight="1">
      <c r="B24" s="2"/>
      <c r="C24" s="2"/>
      <c r="E24" s="188"/>
      <c r="F24" s="118"/>
      <c r="G24" s="118"/>
      <c r="H24" s="189">
        <f>E24*G24</f>
        <v>0</v>
      </c>
      <c r="I24" s="147"/>
    </row>
    <row r="25" spans="2:9" ht="18" customHeight="1">
      <c r="B25" s="2"/>
      <c r="C25" s="2"/>
      <c r="E25" s="190"/>
      <c r="F25" s="191"/>
      <c r="G25" s="191"/>
      <c r="H25" s="192">
        <f>E25*G25</f>
        <v>0</v>
      </c>
      <c r="I25" s="147"/>
    </row>
    <row r="26" spans="2:9" ht="18" customHeight="1">
      <c r="B26" s="2"/>
      <c r="C26" s="2"/>
      <c r="H26" s="193">
        <f>SUM(H23:H25)</f>
        <v>0</v>
      </c>
      <c r="I26" s="148"/>
    </row>
    <row r="27" spans="2:3" ht="39" customHeight="1">
      <c r="B27" s="2"/>
      <c r="C27" s="174" t="s">
        <v>121</v>
      </c>
    </row>
    <row r="28" spans="2:3" ht="15.75">
      <c r="B28" s="2"/>
      <c r="C28" s="174" t="s">
        <v>122</v>
      </c>
    </row>
    <row r="29" ht="27" customHeight="1">
      <c r="B29" s="2"/>
    </row>
    <row r="30" spans="2:3" ht="15.75">
      <c r="B30" s="2"/>
      <c r="C30" s="174" t="s">
        <v>123</v>
      </c>
    </row>
    <row r="31" spans="2:3" ht="15.75">
      <c r="B31" s="2"/>
      <c r="C31" s="174" t="s">
        <v>124</v>
      </c>
    </row>
    <row r="32" ht="17.25" customHeight="1">
      <c r="C32" s="15"/>
    </row>
    <row r="33" ht="15">
      <c r="C33" s="194"/>
    </row>
    <row r="34" ht="15">
      <c r="C34" s="194"/>
    </row>
    <row r="35" ht="15">
      <c r="C35" s="194"/>
    </row>
    <row r="36" ht="15">
      <c r="C36" s="194"/>
    </row>
    <row r="48" ht="18.75" customHeight="1"/>
    <row r="65" ht="15.75" customHeight="1"/>
    <row r="66" ht="30.75" customHeight="1"/>
    <row r="74" ht="29.25" customHeight="1"/>
  </sheetData>
  <sheetProtection password="C47B" sheet="1" objects="1" scenarios="1"/>
  <mergeCells count="1">
    <mergeCell ref="C6:H6"/>
  </mergeCells>
  <dataValidations count="4">
    <dataValidation operator="greaterThan" allowBlank="1" showInputMessage="1" showErrorMessage="1" sqref="H23:I25"/>
    <dataValidation type="decimal" allowBlank="1" showInputMessage="1" showErrorMessage="1" errorTitle="Format invalide" error="Vous devez renseigner une valeur numériqe." sqref="G23:G25">
      <formula1>0</formula1>
      <formula2>10000000</formula2>
    </dataValidation>
    <dataValidation type="list" allowBlank="1" showInputMessage="1" showErrorMessage="1" errorTitle="Format invalide" error="Vous devez renseigner une valeur numériqe." sqref="F23:F25">
      <formula1>"heures,jours,semaines"</formula1>
    </dataValidation>
    <dataValidation type="decimal" operator="greaterThanOrEqual" allowBlank="1" showInputMessage="1" showErrorMessage="1" sqref="E23:E25">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62" r:id="rId1"/>
  <headerFooter alignWithMargins="0">
    <oddFooter>&amp;L&amp;"Calibri,Italique"&amp;8Annexes techniques - Mesure 41&amp;R&amp;"Calibri,Italique"&amp;8V1.4.1 octobre 2017</oddFooter>
  </headerFooter>
</worksheet>
</file>

<file path=xl/worksheets/sheet2.xml><?xml version="1.0" encoding="utf-8"?>
<worksheet xmlns="http://schemas.openxmlformats.org/spreadsheetml/2006/main" xmlns:r="http://schemas.openxmlformats.org/officeDocument/2006/relationships">
  <sheetPr codeName="Feuil2">
    <tabColor indexed="50"/>
    <outlinePr summaryBelow="0"/>
    <pageSetUpPr fitToPage="1"/>
  </sheetPr>
  <dimension ref="B1:Q60"/>
  <sheetViews>
    <sheetView showGridLines="0" view="pageBreakPreview" zoomScale="70" zoomScaleNormal="70" zoomScaleSheetLayoutView="70" zoomScalePageLayoutView="10" workbookViewId="0" topLeftCell="A1">
      <selection activeCell="D12" sqref="D12"/>
    </sheetView>
  </sheetViews>
  <sheetFormatPr defaultColWidth="11.421875" defaultRowHeight="15" outlineLevelRow="1"/>
  <cols>
    <col min="1" max="1" width="5.140625" style="31" customWidth="1"/>
    <col min="2" max="2" width="48.00390625" style="31" customWidth="1"/>
    <col min="3" max="3" width="44.00390625" style="31" customWidth="1"/>
    <col min="4" max="4" width="36.8515625" style="31" customWidth="1"/>
    <col min="5" max="5" width="40.57421875" style="31" customWidth="1"/>
    <col min="6" max="6" width="35.57421875" style="31" customWidth="1"/>
    <col min="7" max="7" width="39.28125" style="31" customWidth="1"/>
    <col min="8" max="8" width="35.7109375" style="31" customWidth="1"/>
    <col min="9" max="9" width="48.140625" style="31" customWidth="1"/>
    <col min="10" max="10" width="15.8515625" style="31" customWidth="1"/>
    <col min="11" max="11" width="14.421875" style="31" customWidth="1"/>
    <col min="12" max="12" width="31.57421875" style="31" customWidth="1"/>
    <col min="13" max="14" width="16.421875" style="31" customWidth="1"/>
    <col min="15" max="15" width="14.8515625" style="31" customWidth="1"/>
    <col min="16" max="16384" width="11.421875" style="31" customWidth="1"/>
  </cols>
  <sheetData>
    <row r="1" spans="2:5" ht="30">
      <c r="B1" s="37" t="s">
        <v>41</v>
      </c>
      <c r="C1" s="37"/>
      <c r="D1" s="38"/>
      <c r="E1" s="58"/>
    </row>
    <row r="2" spans="2:7" ht="18" customHeight="1">
      <c r="B2" s="8" t="s">
        <v>44</v>
      </c>
      <c r="C2" s="38"/>
      <c r="D2" s="8"/>
      <c r="E2" s="33"/>
      <c r="F2" s="3"/>
      <c r="G2" s="3"/>
    </row>
    <row r="3" spans="2:7" ht="29.25" customHeight="1">
      <c r="B3" s="89" t="s">
        <v>224</v>
      </c>
      <c r="C3" s="38"/>
      <c r="D3" s="38"/>
      <c r="E3" s="58"/>
      <c r="F3" s="3"/>
      <c r="G3" s="3"/>
    </row>
    <row r="4" spans="2:7" ht="29.25" customHeight="1">
      <c r="B4" s="339" t="str">
        <f>NOTICE!B4</f>
        <v>version 1.4.1 - octobre 2017</v>
      </c>
      <c r="C4" s="38"/>
      <c r="D4" s="38"/>
      <c r="E4" s="58"/>
      <c r="F4" s="3"/>
      <c r="G4" s="3"/>
    </row>
    <row r="5" spans="2:4" s="32" customFormat="1" ht="34.5" customHeight="1">
      <c r="B5" s="121" t="s">
        <v>70</v>
      </c>
      <c r="D5" s="58"/>
    </row>
    <row r="6" s="65" customFormat="1" ht="18" customHeight="1">
      <c r="C6" s="66"/>
    </row>
    <row r="7" spans="2:12" ht="24.75" customHeight="1">
      <c r="B7" s="426" t="s">
        <v>0</v>
      </c>
      <c r="C7" s="427"/>
      <c r="D7" s="427"/>
      <c r="E7" s="428"/>
      <c r="F7" s="71"/>
      <c r="G7" s="72"/>
      <c r="H7" s="72"/>
      <c r="I7" s="72"/>
      <c r="J7" s="72"/>
      <c r="K7" s="72"/>
      <c r="L7" s="33"/>
    </row>
    <row r="8" spans="2:13" ht="24.75" customHeight="1">
      <c r="B8" s="203" t="s">
        <v>61</v>
      </c>
      <c r="C8" s="433"/>
      <c r="D8" s="434"/>
      <c r="E8" s="430"/>
      <c r="F8" s="73"/>
      <c r="G8" s="73"/>
      <c r="H8" s="33"/>
      <c r="I8" s="33"/>
      <c r="J8" s="33"/>
      <c r="K8" s="33"/>
      <c r="L8" s="33"/>
      <c r="M8" s="33"/>
    </row>
    <row r="9" spans="2:13" ht="9" customHeight="1">
      <c r="B9" s="126"/>
      <c r="C9" s="127"/>
      <c r="D9" s="128"/>
      <c r="E9" s="33"/>
      <c r="F9" s="73"/>
      <c r="G9" s="73"/>
      <c r="H9" s="33"/>
      <c r="I9" s="33"/>
      <c r="J9" s="33"/>
      <c r="K9" s="33"/>
      <c r="L9" s="33"/>
      <c r="M9" s="33"/>
    </row>
    <row r="10" spans="2:14" s="35" customFormat="1" ht="24.75" customHeight="1">
      <c r="B10" s="426" t="s">
        <v>29</v>
      </c>
      <c r="C10" s="429"/>
      <c r="D10" s="429"/>
      <c r="E10" s="430"/>
      <c r="F10" s="48"/>
      <c r="G10" s="48"/>
      <c r="H10" s="48"/>
      <c r="I10" s="48"/>
      <c r="J10" s="48"/>
      <c r="K10" s="48"/>
      <c r="L10" s="48"/>
      <c r="M10" s="48"/>
      <c r="N10" s="48"/>
    </row>
    <row r="11" spans="2:17" ht="24.75" customHeight="1">
      <c r="B11" s="125" t="s">
        <v>39</v>
      </c>
      <c r="C11" s="433"/>
      <c r="D11" s="435"/>
      <c r="E11" s="430"/>
      <c r="F11" s="33"/>
      <c r="G11" s="33"/>
      <c r="H11" s="3"/>
      <c r="I11" s="3"/>
      <c r="J11" s="33"/>
      <c r="K11" s="33"/>
      <c r="L11" s="3"/>
      <c r="M11" s="3"/>
      <c r="N11" s="3"/>
      <c r="O11" s="3"/>
      <c r="P11" s="3"/>
      <c r="Q11" s="3"/>
    </row>
    <row r="12" spans="2:17" ht="15" customHeight="1">
      <c r="B12" s="33"/>
      <c r="C12" s="78"/>
      <c r="D12" s="33"/>
      <c r="E12" s="75"/>
      <c r="F12" s="75"/>
      <c r="G12" s="58"/>
      <c r="H12" s="3"/>
      <c r="I12" s="3"/>
      <c r="J12" s="76"/>
      <c r="K12" s="58"/>
      <c r="L12" s="3"/>
      <c r="M12" s="3"/>
      <c r="N12" s="3"/>
      <c r="O12" s="3"/>
      <c r="P12" s="3"/>
      <c r="Q12" s="3"/>
    </row>
    <row r="13" spans="2:17" ht="15.75">
      <c r="B13" s="77" t="s">
        <v>125</v>
      </c>
      <c r="C13" s="78"/>
      <c r="D13" s="33"/>
      <c r="E13" s="75"/>
      <c r="F13" s="75"/>
      <c r="G13" s="75"/>
      <c r="H13" s="75"/>
      <c r="I13" s="195"/>
      <c r="J13" s="76"/>
      <c r="K13" s="58"/>
      <c r="L13" s="3"/>
      <c r="M13" s="3"/>
      <c r="N13" s="3"/>
      <c r="O13" s="3"/>
      <c r="P13" s="3"/>
      <c r="Q13" s="3"/>
    </row>
    <row r="14" spans="2:17" ht="15.75">
      <c r="B14" s="196" t="s">
        <v>126</v>
      </c>
      <c r="C14" s="78"/>
      <c r="D14" s="33"/>
      <c r="E14" s="75"/>
      <c r="F14" s="75"/>
      <c r="G14" s="75"/>
      <c r="H14" s="75"/>
      <c r="I14" s="195"/>
      <c r="J14" s="76"/>
      <c r="K14" s="58"/>
      <c r="L14" s="3"/>
      <c r="M14" s="3"/>
      <c r="N14" s="3"/>
      <c r="O14" s="3"/>
      <c r="P14" s="3"/>
      <c r="Q14" s="3"/>
    </row>
    <row r="15" spans="2:15" s="35" customFormat="1" ht="9.75" customHeight="1">
      <c r="B15" s="77"/>
      <c r="C15" s="195"/>
      <c r="D15" s="195"/>
      <c r="E15" s="79"/>
      <c r="F15" s="79"/>
      <c r="G15" s="79"/>
      <c r="H15" s="79"/>
      <c r="I15" s="79"/>
      <c r="J15" s="79"/>
      <c r="M15" s="197"/>
      <c r="N15" s="198"/>
      <c r="O15" s="198"/>
    </row>
    <row r="16" spans="2:15" s="36" customFormat="1" ht="30" customHeight="1">
      <c r="B16" s="42" t="s">
        <v>28</v>
      </c>
      <c r="C16" s="42" t="s">
        <v>19</v>
      </c>
      <c r="D16" s="42" t="s">
        <v>26</v>
      </c>
      <c r="E16" s="42" t="s">
        <v>20</v>
      </c>
      <c r="F16" s="151" t="s">
        <v>91</v>
      </c>
      <c r="G16" s="149" t="s">
        <v>90</v>
      </c>
      <c r="H16" s="42" t="s">
        <v>89</v>
      </c>
      <c r="M16" s="69"/>
      <c r="N16" s="70"/>
      <c r="O16" s="70"/>
    </row>
    <row r="17" spans="2:15" s="155" customFormat="1" ht="25.5" customHeight="1">
      <c r="B17" s="154" t="s">
        <v>42</v>
      </c>
      <c r="C17" s="157" t="s">
        <v>51</v>
      </c>
      <c r="D17" s="154" t="s">
        <v>27</v>
      </c>
      <c r="E17" s="154" t="s">
        <v>22</v>
      </c>
      <c r="F17" s="168" t="s">
        <v>87</v>
      </c>
      <c r="G17" s="436" t="s">
        <v>88</v>
      </c>
      <c r="H17" s="437"/>
      <c r="I17" s="156"/>
      <c r="J17" s="156"/>
      <c r="M17" s="199"/>
      <c r="N17" s="200"/>
      <c r="O17" s="200"/>
    </row>
    <row r="18" spans="2:15" s="35" customFormat="1" ht="25.5">
      <c r="B18" s="120"/>
      <c r="C18" s="119"/>
      <c r="D18" s="119"/>
      <c r="E18" s="119"/>
      <c r="F18" s="152"/>
      <c r="G18" s="150"/>
      <c r="H18" s="150"/>
      <c r="I18" s="123" t="s">
        <v>71</v>
      </c>
      <c r="J18" s="79"/>
      <c r="M18" s="197"/>
      <c r="N18" s="198"/>
      <c r="O18" s="198"/>
    </row>
    <row r="19" spans="2:15" s="35" customFormat="1" ht="25.5">
      <c r="B19" s="120"/>
      <c r="C19" s="119"/>
      <c r="D19" s="119"/>
      <c r="E19" s="119"/>
      <c r="F19" s="152"/>
      <c r="G19" s="150"/>
      <c r="H19" s="150"/>
      <c r="I19" s="123" t="s">
        <v>71</v>
      </c>
      <c r="J19" s="79"/>
      <c r="M19" s="197"/>
      <c r="N19" s="198"/>
      <c r="O19" s="198"/>
    </row>
    <row r="20" spans="2:15" s="35" customFormat="1" ht="25.5">
      <c r="B20" s="120"/>
      <c r="C20" s="119"/>
      <c r="D20" s="119"/>
      <c r="E20" s="119"/>
      <c r="F20" s="152"/>
      <c r="G20" s="150"/>
      <c r="H20" s="150"/>
      <c r="I20" s="123" t="s">
        <v>71</v>
      </c>
      <c r="J20" s="79"/>
      <c r="M20" s="197"/>
      <c r="N20" s="198"/>
      <c r="O20" s="198"/>
    </row>
    <row r="21" spans="2:15" s="35" customFormat="1" ht="25.5">
      <c r="B21" s="120"/>
      <c r="C21" s="119"/>
      <c r="D21" s="119"/>
      <c r="E21" s="119"/>
      <c r="F21" s="152"/>
      <c r="G21" s="150"/>
      <c r="H21" s="150"/>
      <c r="I21" s="123" t="s">
        <v>71</v>
      </c>
      <c r="J21" s="79"/>
      <c r="M21" s="197"/>
      <c r="N21" s="198"/>
      <c r="O21" s="198"/>
    </row>
    <row r="22" spans="2:15" s="35" customFormat="1" ht="25.5">
      <c r="B22" s="120"/>
      <c r="C22" s="119"/>
      <c r="D22" s="119"/>
      <c r="E22" s="119"/>
      <c r="F22" s="152"/>
      <c r="G22" s="150"/>
      <c r="H22" s="150"/>
      <c r="I22" s="123" t="s">
        <v>71</v>
      </c>
      <c r="J22" s="79"/>
      <c r="M22" s="197"/>
      <c r="N22" s="198"/>
      <c r="O22" s="198"/>
    </row>
    <row r="23" spans="2:15" s="35" customFormat="1" ht="25.5">
      <c r="B23" s="120"/>
      <c r="C23" s="119"/>
      <c r="D23" s="119"/>
      <c r="E23" s="119"/>
      <c r="F23" s="152"/>
      <c r="G23" s="150"/>
      <c r="H23" s="150"/>
      <c r="I23" s="123" t="s">
        <v>71</v>
      </c>
      <c r="J23" s="79"/>
      <c r="M23" s="197"/>
      <c r="N23" s="198"/>
      <c r="O23" s="198"/>
    </row>
    <row r="24" spans="2:15" s="35" customFormat="1" ht="25.5">
      <c r="B24" s="120"/>
      <c r="C24" s="119"/>
      <c r="D24" s="119"/>
      <c r="E24" s="119"/>
      <c r="F24" s="152"/>
      <c r="G24" s="150"/>
      <c r="H24" s="150"/>
      <c r="I24" s="123" t="s">
        <v>71</v>
      </c>
      <c r="J24" s="79"/>
      <c r="M24" s="197"/>
      <c r="N24" s="198"/>
      <c r="O24" s="198"/>
    </row>
    <row r="25" spans="2:15" s="35" customFormat="1" ht="25.5" collapsed="1">
      <c r="B25" s="120"/>
      <c r="C25" s="119"/>
      <c r="D25" s="119"/>
      <c r="E25" s="119"/>
      <c r="F25" s="152"/>
      <c r="G25" s="150"/>
      <c r="H25" s="150"/>
      <c r="I25" s="123" t="s">
        <v>71</v>
      </c>
      <c r="J25" s="79"/>
      <c r="M25" s="197"/>
      <c r="N25" s="198"/>
      <c r="O25" s="198"/>
    </row>
    <row r="26" spans="2:15" s="35" customFormat="1" ht="25.5" hidden="1" outlineLevel="1">
      <c r="B26" s="120"/>
      <c r="C26" s="119"/>
      <c r="D26" s="119"/>
      <c r="E26" s="119"/>
      <c r="F26" s="152"/>
      <c r="G26" s="150"/>
      <c r="H26" s="150"/>
      <c r="I26" s="123" t="s">
        <v>71</v>
      </c>
      <c r="J26" s="79"/>
      <c r="M26" s="197"/>
      <c r="N26" s="198"/>
      <c r="O26" s="198"/>
    </row>
    <row r="27" spans="2:15" s="35" customFormat="1" ht="25.5" hidden="1" outlineLevel="1">
      <c r="B27" s="120"/>
      <c r="C27" s="119"/>
      <c r="D27" s="119"/>
      <c r="E27" s="119"/>
      <c r="F27" s="152"/>
      <c r="G27" s="150"/>
      <c r="H27" s="150"/>
      <c r="I27" s="123" t="s">
        <v>71</v>
      </c>
      <c r="J27" s="79"/>
      <c r="M27" s="197"/>
      <c r="N27" s="198"/>
      <c r="O27" s="198"/>
    </row>
    <row r="28" spans="2:15" s="35" customFormat="1" ht="25.5" hidden="1" outlineLevel="1">
      <c r="B28" s="120"/>
      <c r="C28" s="119"/>
      <c r="D28" s="119"/>
      <c r="E28" s="119"/>
      <c r="F28" s="152"/>
      <c r="G28" s="150"/>
      <c r="H28" s="150"/>
      <c r="I28" s="123" t="s">
        <v>71</v>
      </c>
      <c r="J28" s="79"/>
      <c r="M28" s="197"/>
      <c r="N28" s="198"/>
      <c r="O28" s="198"/>
    </row>
    <row r="29" spans="2:15" s="35" customFormat="1" ht="25.5" hidden="1" outlineLevel="1">
      <c r="B29" s="120"/>
      <c r="C29" s="119"/>
      <c r="D29" s="119"/>
      <c r="E29" s="119"/>
      <c r="F29" s="152"/>
      <c r="G29" s="150"/>
      <c r="H29" s="150"/>
      <c r="I29" s="123" t="s">
        <v>71</v>
      </c>
      <c r="J29" s="79"/>
      <c r="M29" s="197"/>
      <c r="N29" s="198"/>
      <c r="O29" s="198"/>
    </row>
    <row r="30" spans="2:15" s="35" customFormat="1" ht="25.5" hidden="1" outlineLevel="1">
      <c r="B30" s="120"/>
      <c r="C30" s="119"/>
      <c r="D30" s="119"/>
      <c r="E30" s="119"/>
      <c r="F30" s="152"/>
      <c r="G30" s="150"/>
      <c r="H30" s="150"/>
      <c r="I30" s="123" t="s">
        <v>71</v>
      </c>
      <c r="J30" s="79"/>
      <c r="M30" s="197"/>
      <c r="N30" s="198"/>
      <c r="O30" s="198"/>
    </row>
    <row r="31" spans="2:15" s="35" customFormat="1" ht="25.5" hidden="1" outlineLevel="1">
      <c r="B31" s="120"/>
      <c r="C31" s="119"/>
      <c r="D31" s="119"/>
      <c r="E31" s="119"/>
      <c r="F31" s="152"/>
      <c r="G31" s="150"/>
      <c r="H31" s="150"/>
      <c r="I31" s="123" t="s">
        <v>71</v>
      </c>
      <c r="J31" s="79"/>
      <c r="M31" s="197"/>
      <c r="N31" s="198"/>
      <c r="O31" s="198"/>
    </row>
    <row r="32" spans="2:15" s="35" customFormat="1" ht="25.5" hidden="1" outlineLevel="1">
      <c r="B32" s="120"/>
      <c r="C32" s="119"/>
      <c r="D32" s="119"/>
      <c r="E32" s="119"/>
      <c r="F32" s="152"/>
      <c r="G32" s="150"/>
      <c r="H32" s="150"/>
      <c r="I32" s="123" t="s">
        <v>71</v>
      </c>
      <c r="J32" s="79"/>
      <c r="M32" s="197"/>
      <c r="N32" s="198"/>
      <c r="O32" s="198"/>
    </row>
    <row r="33" spans="2:15" s="35" customFormat="1" ht="25.5" hidden="1" outlineLevel="1">
      <c r="B33" s="120"/>
      <c r="C33" s="119"/>
      <c r="D33" s="119"/>
      <c r="E33" s="119"/>
      <c r="F33" s="152"/>
      <c r="G33" s="150"/>
      <c r="H33" s="150"/>
      <c r="I33" s="123" t="s">
        <v>71</v>
      </c>
      <c r="J33" s="79"/>
      <c r="M33" s="197"/>
      <c r="N33" s="198"/>
      <c r="O33" s="198"/>
    </row>
    <row r="34" spans="2:15" s="35" customFormat="1" ht="25.5" hidden="1" outlineLevel="1">
      <c r="B34" s="120"/>
      <c r="C34" s="119"/>
      <c r="D34" s="119"/>
      <c r="E34" s="119"/>
      <c r="F34" s="152"/>
      <c r="G34" s="150"/>
      <c r="H34" s="150"/>
      <c r="I34" s="123" t="s">
        <v>71</v>
      </c>
      <c r="J34" s="79"/>
      <c r="M34" s="197"/>
      <c r="N34" s="198"/>
      <c r="O34" s="198"/>
    </row>
    <row r="35" spans="2:15" s="35" customFormat="1" ht="25.5" hidden="1" outlineLevel="1">
      <c r="B35" s="120"/>
      <c r="C35" s="119"/>
      <c r="D35" s="119"/>
      <c r="E35" s="119"/>
      <c r="F35" s="152"/>
      <c r="G35" s="150"/>
      <c r="H35" s="150"/>
      <c r="I35" s="123" t="s">
        <v>71</v>
      </c>
      <c r="J35" s="79"/>
      <c r="M35" s="197"/>
      <c r="N35" s="198"/>
      <c r="O35" s="198"/>
    </row>
    <row r="36" spans="2:15" s="35" customFormat="1" ht="25.5" collapsed="1">
      <c r="B36" s="120"/>
      <c r="C36" s="119"/>
      <c r="D36" s="119"/>
      <c r="E36" s="119"/>
      <c r="F36" s="152"/>
      <c r="G36" s="150"/>
      <c r="H36" s="150"/>
      <c r="I36" s="123" t="s">
        <v>71</v>
      </c>
      <c r="J36" s="79"/>
      <c r="M36" s="197"/>
      <c r="N36" s="198"/>
      <c r="O36" s="198"/>
    </row>
    <row r="37" spans="2:15" s="35" customFormat="1" ht="25.5" hidden="1" outlineLevel="1">
      <c r="B37" s="120"/>
      <c r="C37" s="119"/>
      <c r="D37" s="119"/>
      <c r="E37" s="119"/>
      <c r="F37" s="152"/>
      <c r="G37" s="150"/>
      <c r="H37" s="150"/>
      <c r="I37" s="123" t="s">
        <v>71</v>
      </c>
      <c r="J37" s="79"/>
      <c r="M37" s="197"/>
      <c r="N37" s="198"/>
      <c r="O37" s="198"/>
    </row>
    <row r="38" spans="2:15" s="35" customFormat="1" ht="25.5" hidden="1" outlineLevel="1">
      <c r="B38" s="120"/>
      <c r="C38" s="119"/>
      <c r="D38" s="119"/>
      <c r="E38" s="119"/>
      <c r="F38" s="152"/>
      <c r="G38" s="150"/>
      <c r="H38" s="150"/>
      <c r="I38" s="123" t="s">
        <v>71</v>
      </c>
      <c r="J38" s="79"/>
      <c r="M38" s="197"/>
      <c r="N38" s="198"/>
      <c r="O38" s="198"/>
    </row>
    <row r="39" spans="2:15" s="35" customFormat="1" ht="25.5" hidden="1" outlineLevel="1">
      <c r="B39" s="120"/>
      <c r="C39" s="119"/>
      <c r="D39" s="119"/>
      <c r="E39" s="119"/>
      <c r="F39" s="152"/>
      <c r="G39" s="150"/>
      <c r="H39" s="150"/>
      <c r="I39" s="123" t="s">
        <v>71</v>
      </c>
      <c r="J39" s="79"/>
      <c r="M39" s="197"/>
      <c r="N39" s="198"/>
      <c r="O39" s="198"/>
    </row>
    <row r="40" spans="2:15" s="35" customFormat="1" ht="25.5" hidden="1" outlineLevel="1">
      <c r="B40" s="120"/>
      <c r="C40" s="119"/>
      <c r="D40" s="119"/>
      <c r="E40" s="119"/>
      <c r="F40" s="152"/>
      <c r="G40" s="150"/>
      <c r="H40" s="150"/>
      <c r="I40" s="123" t="s">
        <v>71</v>
      </c>
      <c r="J40" s="79"/>
      <c r="M40" s="197"/>
      <c r="N40" s="198"/>
      <c r="O40" s="198"/>
    </row>
    <row r="41" spans="2:15" s="35" customFormat="1" ht="25.5" hidden="1" outlineLevel="1">
      <c r="B41" s="120"/>
      <c r="C41" s="119"/>
      <c r="D41" s="119"/>
      <c r="E41" s="119"/>
      <c r="F41" s="152"/>
      <c r="G41" s="150"/>
      <c r="H41" s="150"/>
      <c r="I41" s="123" t="s">
        <v>71</v>
      </c>
      <c r="J41" s="79"/>
      <c r="M41" s="197"/>
      <c r="N41" s="198"/>
      <c r="O41" s="198"/>
    </row>
    <row r="42" spans="2:15" s="35" customFormat="1" ht="25.5" hidden="1" outlineLevel="1">
      <c r="B42" s="120"/>
      <c r="C42" s="119"/>
      <c r="D42" s="119"/>
      <c r="E42" s="119"/>
      <c r="F42" s="152"/>
      <c r="G42" s="150"/>
      <c r="H42" s="150"/>
      <c r="I42" s="123" t="s">
        <v>71</v>
      </c>
      <c r="J42" s="79"/>
      <c r="M42" s="197"/>
      <c r="N42" s="198"/>
      <c r="O42" s="198"/>
    </row>
    <row r="43" spans="2:15" s="35" customFormat="1" ht="25.5" hidden="1" outlineLevel="1">
      <c r="B43" s="120"/>
      <c r="C43" s="119"/>
      <c r="D43" s="119"/>
      <c r="E43" s="119"/>
      <c r="F43" s="152"/>
      <c r="G43" s="150"/>
      <c r="H43" s="150"/>
      <c r="I43" s="123" t="s">
        <v>71</v>
      </c>
      <c r="J43" s="79"/>
      <c r="M43" s="197"/>
      <c r="N43" s="198"/>
      <c r="O43" s="198"/>
    </row>
    <row r="44" spans="2:15" s="35" customFormat="1" ht="25.5" hidden="1" outlineLevel="1">
      <c r="B44" s="120"/>
      <c r="C44" s="119"/>
      <c r="D44" s="119"/>
      <c r="E44" s="119"/>
      <c r="F44" s="152"/>
      <c r="G44" s="150"/>
      <c r="H44" s="150"/>
      <c r="I44" s="123" t="s">
        <v>71</v>
      </c>
      <c r="J44" s="79"/>
      <c r="M44" s="197"/>
      <c r="N44" s="198"/>
      <c r="O44" s="198"/>
    </row>
    <row r="45" spans="2:15" s="35" customFormat="1" ht="25.5" hidden="1" outlineLevel="1">
      <c r="B45" s="120"/>
      <c r="C45" s="119"/>
      <c r="D45" s="119"/>
      <c r="E45" s="119"/>
      <c r="F45" s="152"/>
      <c r="G45" s="150"/>
      <c r="H45" s="150"/>
      <c r="I45" s="123" t="s">
        <v>71</v>
      </c>
      <c r="J45" s="79"/>
      <c r="M45" s="197"/>
      <c r="N45" s="198"/>
      <c r="O45" s="198"/>
    </row>
    <row r="46" spans="2:15" s="35" customFormat="1" ht="25.5" hidden="1" outlineLevel="1">
      <c r="B46" s="120"/>
      <c r="C46" s="119"/>
      <c r="D46" s="119"/>
      <c r="E46" s="119"/>
      <c r="F46" s="152"/>
      <c r="G46" s="150"/>
      <c r="H46" s="150"/>
      <c r="I46" s="123" t="s">
        <v>71</v>
      </c>
      <c r="J46" s="79"/>
      <c r="M46" s="197"/>
      <c r="N46" s="198"/>
      <c r="O46" s="198"/>
    </row>
    <row r="47" spans="2:15" s="35" customFormat="1" ht="25.5" collapsed="1">
      <c r="B47" s="120"/>
      <c r="C47" s="119"/>
      <c r="D47" s="119"/>
      <c r="E47" s="119"/>
      <c r="F47" s="152"/>
      <c r="G47" s="150"/>
      <c r="H47" s="150"/>
      <c r="I47" s="123" t="s">
        <v>71</v>
      </c>
      <c r="J47" s="79"/>
      <c r="M47" s="197"/>
      <c r="N47" s="198"/>
      <c r="O47" s="198"/>
    </row>
    <row r="48" spans="2:15" s="35" customFormat="1" ht="25.5" hidden="1" outlineLevel="1">
      <c r="B48" s="120"/>
      <c r="C48" s="119"/>
      <c r="D48" s="119"/>
      <c r="E48" s="119"/>
      <c r="F48" s="152"/>
      <c r="G48" s="150"/>
      <c r="H48" s="150"/>
      <c r="I48" s="123" t="s">
        <v>71</v>
      </c>
      <c r="J48" s="79"/>
      <c r="M48" s="197"/>
      <c r="N48" s="198"/>
      <c r="O48" s="198"/>
    </row>
    <row r="49" spans="2:15" s="35" customFormat="1" ht="25.5" hidden="1" outlineLevel="1">
      <c r="B49" s="120"/>
      <c r="C49" s="119"/>
      <c r="D49" s="119"/>
      <c r="E49" s="119"/>
      <c r="F49" s="152"/>
      <c r="G49" s="150"/>
      <c r="H49" s="150"/>
      <c r="I49" s="123" t="s">
        <v>71</v>
      </c>
      <c r="J49" s="79"/>
      <c r="M49" s="197"/>
      <c r="N49" s="198"/>
      <c r="O49" s="198"/>
    </row>
    <row r="50" spans="2:15" s="35" customFormat="1" ht="25.5" hidden="1" outlineLevel="1">
      <c r="B50" s="120"/>
      <c r="C50" s="119"/>
      <c r="D50" s="119"/>
      <c r="E50" s="119"/>
      <c r="F50" s="152"/>
      <c r="G50" s="150"/>
      <c r="H50" s="150"/>
      <c r="I50" s="123" t="s">
        <v>71</v>
      </c>
      <c r="J50" s="79"/>
      <c r="M50" s="197"/>
      <c r="N50" s="198"/>
      <c r="O50" s="198"/>
    </row>
    <row r="51" spans="2:15" s="35" customFormat="1" ht="25.5" hidden="1" outlineLevel="1">
      <c r="B51" s="120"/>
      <c r="C51" s="119"/>
      <c r="D51" s="119"/>
      <c r="E51" s="119"/>
      <c r="F51" s="152"/>
      <c r="G51" s="150"/>
      <c r="H51" s="150"/>
      <c r="I51" s="123" t="s">
        <v>71</v>
      </c>
      <c r="J51" s="79"/>
      <c r="M51" s="197"/>
      <c r="N51" s="198"/>
      <c r="O51" s="198"/>
    </row>
    <row r="52" spans="2:15" s="35" customFormat="1" ht="25.5" hidden="1" outlineLevel="1">
      <c r="B52" s="120"/>
      <c r="C52" s="119"/>
      <c r="D52" s="119"/>
      <c r="E52" s="119"/>
      <c r="F52" s="152"/>
      <c r="G52" s="150"/>
      <c r="H52" s="150"/>
      <c r="I52" s="123" t="s">
        <v>71</v>
      </c>
      <c r="J52" s="79"/>
      <c r="M52" s="197"/>
      <c r="N52" s="198"/>
      <c r="O52" s="198"/>
    </row>
    <row r="53" spans="2:15" s="35" customFormat="1" ht="25.5" hidden="1" outlineLevel="1">
      <c r="B53" s="120"/>
      <c r="C53" s="119"/>
      <c r="D53" s="119"/>
      <c r="E53" s="119"/>
      <c r="F53" s="152"/>
      <c r="G53" s="150"/>
      <c r="H53" s="150"/>
      <c r="I53" s="123" t="s">
        <v>71</v>
      </c>
      <c r="J53" s="79"/>
      <c r="M53" s="197"/>
      <c r="N53" s="198"/>
      <c r="O53" s="198"/>
    </row>
    <row r="54" spans="2:15" s="35" customFormat="1" ht="25.5" hidden="1" outlineLevel="1">
      <c r="B54" s="120"/>
      <c r="C54" s="119"/>
      <c r="D54" s="119"/>
      <c r="E54" s="119"/>
      <c r="F54" s="152"/>
      <c r="G54" s="150"/>
      <c r="H54" s="150"/>
      <c r="I54" s="123" t="s">
        <v>71</v>
      </c>
      <c r="J54" s="79"/>
      <c r="M54" s="197"/>
      <c r="N54" s="198"/>
      <c r="O54" s="198"/>
    </row>
    <row r="55" spans="2:15" s="35" customFormat="1" ht="25.5" hidden="1" outlineLevel="1">
      <c r="B55" s="120"/>
      <c r="C55" s="119"/>
      <c r="D55" s="119"/>
      <c r="E55" s="119"/>
      <c r="F55" s="152"/>
      <c r="G55" s="150"/>
      <c r="H55" s="150"/>
      <c r="I55" s="123" t="s">
        <v>71</v>
      </c>
      <c r="J55" s="79"/>
      <c r="M55" s="197"/>
      <c r="N55" s="198"/>
      <c r="O55" s="198"/>
    </row>
    <row r="56" spans="2:15" s="35" customFormat="1" ht="25.5" hidden="1" outlineLevel="1">
      <c r="B56" s="120"/>
      <c r="C56" s="119"/>
      <c r="D56" s="119"/>
      <c r="E56" s="119"/>
      <c r="F56" s="152"/>
      <c r="G56" s="150"/>
      <c r="H56" s="150"/>
      <c r="I56" s="123" t="s">
        <v>71</v>
      </c>
      <c r="J56" s="79"/>
      <c r="M56" s="197"/>
      <c r="N56" s="198"/>
      <c r="O56" s="198"/>
    </row>
    <row r="57" spans="2:15" s="35" customFormat="1" ht="25.5" hidden="1" outlineLevel="1">
      <c r="B57" s="120"/>
      <c r="C57" s="119"/>
      <c r="D57" s="119"/>
      <c r="E57" s="119"/>
      <c r="F57" s="152"/>
      <c r="G57" s="150"/>
      <c r="H57" s="150"/>
      <c r="I57" s="123" t="s">
        <v>71</v>
      </c>
      <c r="J57" s="79"/>
      <c r="M57" s="197"/>
      <c r="N57" s="198"/>
      <c r="O57" s="198"/>
    </row>
    <row r="58" spans="2:15" ht="24.75" customHeight="1">
      <c r="B58" s="80"/>
      <c r="C58" s="80"/>
      <c r="D58" s="80"/>
      <c r="E58" s="44"/>
      <c r="F58" s="153">
        <f>SUM(F18:F57)</f>
        <v>0</v>
      </c>
      <c r="G58" s="95">
        <f>SUM(G18:G57)</f>
        <v>0</v>
      </c>
      <c r="H58" s="94">
        <f>SUM(H18:H57)</f>
        <v>0</v>
      </c>
      <c r="I58" s="123" t="s">
        <v>71</v>
      </c>
      <c r="J58" s="36"/>
      <c r="M58" s="72"/>
      <c r="N58" s="58"/>
      <c r="O58" s="58"/>
    </row>
    <row r="59" spans="2:15" ht="24.75" customHeight="1" thickBot="1">
      <c r="B59" s="80"/>
      <c r="C59" s="80"/>
      <c r="D59" s="80"/>
      <c r="E59" s="44"/>
      <c r="F59" s="201"/>
      <c r="G59" s="202"/>
      <c r="H59" s="202"/>
      <c r="I59" s="123"/>
      <c r="J59" s="36"/>
      <c r="M59" s="72"/>
      <c r="N59" s="58"/>
      <c r="O59" s="58"/>
    </row>
    <row r="60" spans="6:8" ht="29.25" customHeight="1" thickBot="1">
      <c r="F60" s="431" t="s">
        <v>50</v>
      </c>
      <c r="G60" s="432"/>
      <c r="H60" s="74">
        <f>SUM(F58:H58)</f>
        <v>0</v>
      </c>
    </row>
    <row r="61" ht="24.75" customHeight="1"/>
  </sheetData>
  <sheetProtection password="C47B" sheet="1" objects="1" scenarios="1"/>
  <mergeCells count="6">
    <mergeCell ref="B7:E7"/>
    <mergeCell ref="B10:E10"/>
    <mergeCell ref="F60:G60"/>
    <mergeCell ref="C8:E8"/>
    <mergeCell ref="C11:E11"/>
    <mergeCell ref="G17:H17"/>
  </mergeCells>
  <conditionalFormatting sqref="G18:G57">
    <cfRule type="expression" priority="1" dxfId="8" stopIfTrue="1">
      <formula>ISBLANK(F18)</formula>
    </cfRule>
  </conditionalFormatting>
  <conditionalFormatting sqref="F18:F57">
    <cfRule type="expression" priority="2" dxfId="8" stopIfTrue="1">
      <formula>ISBLANK(G18)</formula>
    </cfRule>
  </conditionalFormatting>
  <conditionalFormatting sqref="H18:H57">
    <cfRule type="expression" priority="3" dxfId="8" stopIfTrue="1">
      <formula>ISBLANK(F18)</formula>
    </cfRule>
  </conditionalFormatting>
  <dataValidations count="6">
    <dataValidation type="decimal" operator="greaterThanOrEqual" allowBlank="1" showInputMessage="1" showErrorMessage="1" error="Pour une seule dépense, ne renseigner que le montant HT ou le montant présenté si la TVA est récupérée (totalement ou partiellement)" sqref="F18">
      <formula1>ISBLANK(G18)</formula1>
    </dataValidation>
    <dataValidation type="decimal" operator="greaterThanOrEqual" allowBlank="1" showInputMessage="1" showErrorMessage="1" error="Pour une seule dépense, ne renseigner que le montant HT ou le montant présenté si la TVA est récupérée (totalement ou partiellement)" sqref="H18:H57">
      <formula1>ISBLANK(F18)</formula1>
    </dataValidation>
    <dataValidation type="custom" operator="greaterThanOrEqual" allowBlank="1" showInputMessage="1" showErrorMessage="1" error="Pour une seule dépense, ne renseigner que le montant HT ou le montant présenté si la TVA est récupérée (totalement ou partiellement)" sqref="F19:F57">
      <formula1>ISBLANK(G19)</formula1>
    </dataValidation>
    <dataValidation type="decimal" operator="greaterThanOrEqual" allowBlank="1" showInputMessage="1" showErrorMessage="1" error="Pour une seule dépense, ne renseigner que le montant HT ou le montant présenté si la TVA est récupérée (totalement ou partiellement)" sqref="G18:G57">
      <formula1>ISBLANK(F18)</formula1>
    </dataValidation>
    <dataValidation type="textLength" operator="lessThanOrEqual" allowBlank="1" showInputMessage="1" showErrorMessage="1" error="Le libellé de l'opération ne doit pas dépasser 96 caractères" sqref="C11:D11">
      <formula1>96</formula1>
    </dataValidation>
    <dataValidation type="list" allowBlank="1" showInputMessage="1" showErrorMessage="1" sqref="B18:B57">
      <formula1>"Dépenses d'investissement matériel et immatériel, Prestations de service"</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oddFooter>&amp;L&amp;"Calibri,Italique"&amp;8Annexes techniques - Mesure 41&amp;R&amp;"Calibri,Italique"&amp;8V1.4.1 octobre 2017</oddFooter>
  </headerFooter>
</worksheet>
</file>

<file path=xl/worksheets/sheet3.xml><?xml version="1.0" encoding="utf-8"?>
<worksheet xmlns="http://schemas.openxmlformats.org/spreadsheetml/2006/main" xmlns:r="http://schemas.openxmlformats.org/officeDocument/2006/relationships">
  <sheetPr codeName="Feuil13">
    <outlinePr summaryBelow="0"/>
    <pageSetUpPr fitToPage="1"/>
  </sheetPr>
  <dimension ref="A1:H139"/>
  <sheetViews>
    <sheetView showGridLines="0" view="pageBreakPreview" zoomScaleNormal="85" zoomScaleSheetLayoutView="100" zoomScalePageLayoutView="10" workbookViewId="0" topLeftCell="A1">
      <selection activeCell="D12" sqref="D12"/>
    </sheetView>
  </sheetViews>
  <sheetFormatPr defaultColWidth="101.421875" defaultRowHeight="15"/>
  <cols>
    <col min="1" max="1" width="7.7109375" style="6" customWidth="1"/>
    <col min="2" max="2" width="65.00390625" style="5" customWidth="1"/>
    <col min="3" max="3" width="29.7109375" style="5" customWidth="1"/>
    <col min="4" max="4" width="26.421875" style="5" customWidth="1"/>
    <col min="5" max="5" width="27.57421875" style="6" customWidth="1"/>
    <col min="6" max="6" width="27.28125" style="6" customWidth="1"/>
    <col min="7" max="7" width="33.8515625" style="6" customWidth="1"/>
    <col min="8" max="8" width="41.28125" style="6" customWidth="1"/>
    <col min="9" max="16384" width="101.421875" style="6" customWidth="1"/>
  </cols>
  <sheetData>
    <row r="1" spans="2:4" ht="30">
      <c r="B1" s="37" t="s">
        <v>41</v>
      </c>
      <c r="C1" s="37"/>
      <c r="D1" s="38"/>
    </row>
    <row r="2" spans="2:4" ht="18">
      <c r="B2" s="8" t="s">
        <v>44</v>
      </c>
      <c r="C2" s="38"/>
      <c r="D2" s="8"/>
    </row>
    <row r="3" spans="2:5" s="35" customFormat="1" ht="18" customHeight="1">
      <c r="B3" s="438" t="str">
        <f>'ANXE-1-DEPENSES PREVI'!B3</f>
        <v>Mesure n°41 - Efficacité énergétique des navires de pêche et atténuation du changement climatique</v>
      </c>
      <c r="C3" s="439"/>
      <c r="D3" s="439"/>
      <c r="E3" s="439"/>
    </row>
    <row r="4" spans="2:5" s="35" customFormat="1" ht="18" customHeight="1">
      <c r="B4" s="339" t="str">
        <f>NOTICE!B4</f>
        <v>version 1.4.1 - octobre 2017</v>
      </c>
      <c r="C4" s="10"/>
      <c r="D4" s="10"/>
      <c r="E4" s="10"/>
    </row>
    <row r="5" spans="2:4" s="22" customFormat="1" ht="36.75" customHeight="1">
      <c r="B5" s="121" t="s">
        <v>133</v>
      </c>
      <c r="C5" s="32"/>
      <c r="D5" s="58"/>
    </row>
    <row r="6" s="65" customFormat="1" ht="19.5" customHeight="1">
      <c r="C6" s="66"/>
    </row>
    <row r="7" spans="2:6" s="22" customFormat="1" ht="24.75" customHeight="1">
      <c r="B7" s="88" t="s">
        <v>43</v>
      </c>
      <c r="C7" s="422" t="str">
        <f>IF('ANXE-1-DEPENSES PREVI'!$C$8=0,"Veuillez renseigner cette information à l'annexe 1",'ANXE-1-DEPENSES PREVI'!$C$8)</f>
        <v>Veuillez renseigner cette information à l'annexe 1</v>
      </c>
      <c r="D7" s="423"/>
      <c r="E7" s="424"/>
      <c r="F7" s="21"/>
    </row>
    <row r="8" spans="2:6" s="22" customFormat="1" ht="12" customHeight="1">
      <c r="B8" s="3"/>
      <c r="C8" s="34"/>
      <c r="D8" s="34"/>
      <c r="E8" s="21"/>
      <c r="F8" s="21"/>
    </row>
    <row r="9" spans="2:6" s="50" customFormat="1" ht="24.75" customHeight="1">
      <c r="B9" s="418" t="s">
        <v>29</v>
      </c>
      <c r="C9" s="419"/>
      <c r="D9" s="419"/>
      <c r="E9" s="417"/>
      <c r="F9" s="49"/>
    </row>
    <row r="10" spans="2:6" s="22" customFormat="1" ht="24.75" customHeight="1">
      <c r="B10" s="88" t="s">
        <v>39</v>
      </c>
      <c r="C10" s="420" t="str">
        <f>IF('ANXE-1-DEPENSES PREVI'!$C$11=0,"Veuillez renseigner cette information à l'annexe 1",'ANXE-1-DEPENSES PREVI'!$C$11)</f>
        <v>Veuillez renseigner cette information à l'annexe 1</v>
      </c>
      <c r="D10" s="421"/>
      <c r="E10" s="417"/>
      <c r="F10" s="21"/>
    </row>
    <row r="11" spans="2:4" ht="15" customHeight="1" thickBot="1">
      <c r="B11" s="58"/>
      <c r="C11" s="58"/>
      <c r="D11" s="58"/>
    </row>
    <row r="12" spans="2:5" ht="19.5" customHeight="1" thickBot="1">
      <c r="B12" s="97" t="s">
        <v>64</v>
      </c>
      <c r="C12" s="98"/>
      <c r="D12" s="98"/>
      <c r="E12" s="99"/>
    </row>
    <row r="13" spans="1:4" ht="14.25" customHeight="1">
      <c r="A13" s="19"/>
      <c r="B13" s="96"/>
      <c r="C13" s="6"/>
      <c r="D13" s="24"/>
    </row>
    <row r="14" spans="2:8" s="5" customFormat="1" ht="21" customHeight="1">
      <c r="B14" s="100" t="s">
        <v>52</v>
      </c>
      <c r="C14" s="101">
        <f>ROUNDDOWN('ANXE-1-DEPENSES PREVI'!H60,2)</f>
        <v>0</v>
      </c>
      <c r="D14" s="117"/>
      <c r="E14" s="24"/>
      <c r="F14" s="24"/>
      <c r="G14" s="50"/>
      <c r="H14" s="50"/>
    </row>
    <row r="15" spans="2:8" s="5" customFormat="1" ht="18" customHeight="1">
      <c r="B15" s="105" t="s">
        <v>67</v>
      </c>
      <c r="D15" s="13"/>
      <c r="E15" s="13"/>
      <c r="F15" s="13"/>
      <c r="G15" s="50"/>
      <c r="H15" s="50"/>
    </row>
    <row r="16" spans="4:8" s="5" customFormat="1" ht="10.5" customHeight="1">
      <c r="D16" s="13"/>
      <c r="E16" s="13"/>
      <c r="F16" s="13"/>
      <c r="G16" s="50"/>
      <c r="H16" s="50"/>
    </row>
    <row r="17" spans="2:8" s="5" customFormat="1" ht="18.75" customHeight="1">
      <c r="B17" s="41" t="s">
        <v>30</v>
      </c>
      <c r="C17" s="307" t="s">
        <v>226</v>
      </c>
      <c r="D17" s="13"/>
      <c r="E17" s="13"/>
      <c r="F17" s="13"/>
      <c r="G17" s="50"/>
      <c r="H17" s="50"/>
    </row>
    <row r="18" spans="2:8" s="5" customFormat="1" ht="15" customHeight="1">
      <c r="B18" s="162"/>
      <c r="C18" s="307"/>
      <c r="D18" s="13"/>
      <c r="E18" s="13"/>
      <c r="F18" s="13"/>
      <c r="G18" s="50"/>
      <c r="H18" s="50"/>
    </row>
    <row r="19" spans="3:8" s="5" customFormat="1" ht="18.75" customHeight="1">
      <c r="C19" s="158">
        <v>0.3</v>
      </c>
      <c r="D19" s="159" t="s">
        <v>131</v>
      </c>
      <c r="E19" s="160"/>
      <c r="H19" s="161"/>
    </row>
    <row r="20" s="5" customFormat="1" ht="11.25" customHeight="1">
      <c r="B20" s="162"/>
    </row>
    <row r="21" spans="2:3" s="5" customFormat="1" ht="15.75" customHeight="1">
      <c r="B21" s="162"/>
      <c r="C21" s="280" t="s">
        <v>225</v>
      </c>
    </row>
    <row r="22" s="5" customFormat="1" ht="11.25" customHeight="1">
      <c r="B22" s="162"/>
    </row>
    <row r="23" spans="2:5" s="5" customFormat="1" ht="19.5" customHeight="1">
      <c r="B23" s="162"/>
      <c r="C23" s="158">
        <v>0.3</v>
      </c>
      <c r="D23" s="159" t="s">
        <v>128</v>
      </c>
      <c r="E23" s="204"/>
    </row>
    <row r="24" spans="2:6" s="5" customFormat="1" ht="18" customHeight="1">
      <c r="B24" s="162"/>
      <c r="C24" s="158">
        <v>0.5</v>
      </c>
      <c r="D24" s="159" t="s">
        <v>129</v>
      </c>
      <c r="E24" s="204"/>
      <c r="F24" s="13"/>
    </row>
    <row r="25" spans="2:6" s="5" customFormat="1" ht="18" customHeight="1">
      <c r="B25" s="162"/>
      <c r="C25" s="158">
        <v>0.8</v>
      </c>
      <c r="D25" s="159" t="s">
        <v>130</v>
      </c>
      <c r="E25" s="204"/>
      <c r="F25" s="13"/>
    </row>
    <row r="26" spans="2:7" s="5" customFormat="1" ht="19.5" customHeight="1" hidden="1">
      <c r="B26" s="163">
        <v>1</v>
      </c>
      <c r="C26" s="164"/>
      <c r="D26" s="159"/>
      <c r="E26" s="160"/>
      <c r="F26" s="160"/>
      <c r="G26" s="159"/>
    </row>
    <row r="27" spans="2:7" s="5" customFormat="1" ht="15.75">
      <c r="B27" s="162"/>
      <c r="C27" s="165"/>
      <c r="D27" s="442" t="s">
        <v>132</v>
      </c>
      <c r="E27" s="443"/>
      <c r="F27" s="443"/>
      <c r="G27" s="443"/>
    </row>
    <row r="28" spans="2:7" s="5" customFormat="1" ht="15" customHeight="1" thickBot="1">
      <c r="B28" s="162"/>
      <c r="C28" s="165"/>
      <c r="D28" s="443"/>
      <c r="E28" s="443"/>
      <c r="F28" s="443"/>
      <c r="G28" s="443"/>
    </row>
    <row r="29" spans="2:3" s="5" customFormat="1" ht="21" customHeight="1" thickBot="1">
      <c r="B29" s="166"/>
      <c r="C29" s="376" t="str">
        <f>IF(B26=1,"30%",(IF(B26=2,"30%",(IF(B26=3,"50%",(IF(B26=4,"80%")))))))</f>
        <v>30%</v>
      </c>
    </row>
    <row r="30" spans="2:4" s="5" customFormat="1" ht="21" customHeight="1">
      <c r="B30" s="166"/>
      <c r="C30" s="378" t="s">
        <v>274</v>
      </c>
      <c r="D30" s="377"/>
    </row>
    <row r="31" spans="2:6" s="5" customFormat="1" ht="12.75" customHeight="1">
      <c r="B31" s="113"/>
      <c r="C31" s="305"/>
      <c r="D31" s="114"/>
      <c r="E31" s="13"/>
      <c r="F31" s="13"/>
    </row>
    <row r="32" spans="2:6" s="5" customFormat="1" ht="21" customHeight="1">
      <c r="B32" s="100" t="s">
        <v>31</v>
      </c>
      <c r="C32" s="332" t="str">
        <f>IF(B26=1,"50%","75%")</f>
        <v>50%</v>
      </c>
      <c r="E32" s="13"/>
      <c r="F32" s="13"/>
    </row>
    <row r="33" spans="2:6" s="5" customFormat="1" ht="21" customHeight="1">
      <c r="B33" s="100" t="s">
        <v>65</v>
      </c>
      <c r="C33" s="306">
        <f>100%-C32</f>
        <v>0.5</v>
      </c>
      <c r="D33" s="51"/>
      <c r="E33" s="14"/>
      <c r="F33" s="13"/>
    </row>
    <row r="34" spans="2:6" s="5" customFormat="1" ht="15">
      <c r="B34" s="102">
        <v>1</v>
      </c>
      <c r="C34" s="103"/>
      <c r="E34" s="13"/>
      <c r="F34" s="13"/>
    </row>
    <row r="35" spans="2:6" s="5" customFormat="1" ht="21" customHeight="1">
      <c r="B35" s="100" t="s">
        <v>40</v>
      </c>
      <c r="C35" s="104">
        <f>ROUNDDOWN(C14*C29,2)</f>
        <v>0</v>
      </c>
      <c r="D35" s="380" t="str">
        <f>IF(C35&lt;5000,"l'opération est, sauf exception régionale, soumise à un plancher d'éligibilité de 5000€ - vérifiez auprès du service instructeur","")</f>
        <v>l'opération est, sauf exception régionale, soumise à un plancher d'éligibilité de 5000€ - vérifiez auprès du service instructeur</v>
      </c>
      <c r="F35" s="25"/>
    </row>
    <row r="36" spans="2:6" s="5" customFormat="1" ht="21" customHeight="1">
      <c r="B36" s="41" t="s">
        <v>238</v>
      </c>
      <c r="C36" s="104">
        <f>ROUNDDOWN(C35*C32,2)</f>
        <v>0</v>
      </c>
      <c r="E36" s="13"/>
      <c r="F36" s="13"/>
    </row>
    <row r="37" spans="2:6" s="5" customFormat="1" ht="23.25" customHeight="1">
      <c r="B37" s="105" t="s">
        <v>68</v>
      </c>
      <c r="D37" s="13"/>
      <c r="E37" s="13"/>
      <c r="F37" s="13"/>
    </row>
    <row r="38" spans="2:6" s="5" customFormat="1" ht="36" customHeight="1">
      <c r="B38" s="116" t="s">
        <v>83</v>
      </c>
      <c r="C38" s="104">
        <f>ROUND(C35*C33-C53,2)</f>
        <v>0</v>
      </c>
      <c r="D38" s="139">
        <f>IF(C38&lt;0,"Ce montant ne peut pas être négatif. Les financement publics obtenus/demandés sont trop élevés.","")</f>
      </c>
      <c r="E38" s="13"/>
      <c r="F38" s="13"/>
    </row>
    <row r="39" spans="2:6" s="5" customFormat="1" ht="21" customHeight="1" thickBot="1">
      <c r="B39" s="115"/>
      <c r="C39" s="107"/>
      <c r="D39" s="13"/>
      <c r="E39" s="13"/>
      <c r="F39" s="13"/>
    </row>
    <row r="40" spans="2:4" s="5" customFormat="1" ht="21" customHeight="1" thickTop="1">
      <c r="B40" s="333" t="s">
        <v>239</v>
      </c>
      <c r="C40" s="351"/>
      <c r="D40" s="13"/>
    </row>
    <row r="41" spans="2:3" ht="20.25" customHeight="1">
      <c r="B41" s="333" t="s">
        <v>240</v>
      </c>
      <c r="C41" s="352"/>
    </row>
    <row r="42" spans="2:3" ht="20.25" customHeight="1" thickBot="1">
      <c r="B42" s="347" t="s">
        <v>253</v>
      </c>
      <c r="C42" s="348"/>
    </row>
    <row r="43" spans="2:5" ht="20.25" customHeight="1" hidden="1" thickTop="1">
      <c r="B43" s="135" t="s">
        <v>82</v>
      </c>
      <c r="C43" s="136">
        <f>ROUND(SUM(C41,C40,C42),2)</f>
        <v>0</v>
      </c>
      <c r="D43" s="6"/>
      <c r="E43" s="106"/>
    </row>
    <row r="44" spans="2:6" s="137" customFormat="1" ht="29.25" customHeight="1" thickTop="1">
      <c r="B44" s="140"/>
      <c r="C44" s="140"/>
      <c r="E44" s="141">
        <f>IF((ROUND(C38,2))=C43,"","Le total doit être égal aux contreparties nationales sollicitées. L'écart entre les contreparties et les participations sollicitées est de "&amp;(ROUND(C38-C43,2)&amp;" €"))</f>
      </c>
      <c r="F44" s="142"/>
    </row>
    <row r="45" spans="2:6" ht="15.75">
      <c r="B45" s="43" t="s">
        <v>237</v>
      </c>
      <c r="C45" s="43"/>
      <c r="D45" s="43"/>
      <c r="E45" s="43"/>
      <c r="F45" s="13">
        <v>0</v>
      </c>
    </row>
    <row r="46" spans="2:5" s="5" customFormat="1" ht="39" customHeight="1">
      <c r="B46" s="42" t="s">
        <v>69</v>
      </c>
      <c r="C46" s="42" t="s">
        <v>45</v>
      </c>
      <c r="D46" s="42" t="s">
        <v>84</v>
      </c>
      <c r="E46" s="334" t="s">
        <v>241</v>
      </c>
    </row>
    <row r="47" spans="2:6" ht="25.5">
      <c r="B47" s="304"/>
      <c r="C47" s="303"/>
      <c r="D47" s="286"/>
      <c r="E47" s="111">
        <f aca="true" t="shared" si="0" ref="E47:E52">IF(C47=0,"",C47/($C$53+$C$40+$C$41))</f>
      </c>
      <c r="F47" s="138" t="s">
        <v>71</v>
      </c>
    </row>
    <row r="48" spans="2:6" ht="28.5">
      <c r="B48" s="304"/>
      <c r="C48" s="303"/>
      <c r="D48" s="286"/>
      <c r="E48" s="111">
        <f t="shared" si="0"/>
      </c>
      <c r="F48" s="138" t="s">
        <v>71</v>
      </c>
    </row>
    <row r="49" spans="2:6" ht="28.5">
      <c r="B49" s="304"/>
      <c r="C49" s="303"/>
      <c r="D49" s="286"/>
      <c r="E49" s="111">
        <f t="shared" si="0"/>
      </c>
      <c r="F49" s="138" t="s">
        <v>71</v>
      </c>
    </row>
    <row r="50" spans="2:6" ht="28.5">
      <c r="B50" s="304"/>
      <c r="C50" s="303"/>
      <c r="D50" s="286"/>
      <c r="E50" s="111">
        <f t="shared" si="0"/>
      </c>
      <c r="F50" s="138" t="s">
        <v>71</v>
      </c>
    </row>
    <row r="51" spans="2:6" ht="28.5">
      <c r="B51" s="304"/>
      <c r="C51" s="303"/>
      <c r="D51" s="286"/>
      <c r="E51" s="111">
        <f t="shared" si="0"/>
      </c>
      <c r="F51" s="138" t="s">
        <v>71</v>
      </c>
    </row>
    <row r="52" spans="2:6" ht="28.5">
      <c r="B52" s="304"/>
      <c r="C52" s="303"/>
      <c r="D52" s="286"/>
      <c r="E52" s="111">
        <f t="shared" si="0"/>
      </c>
      <c r="F52" s="138" t="s">
        <v>71</v>
      </c>
    </row>
    <row r="53" spans="2:5" ht="20.25" customHeight="1">
      <c r="B53" s="6"/>
      <c r="C53" s="112">
        <f>SUM(C47:C52)</f>
        <v>0</v>
      </c>
      <c r="D53" s="349" t="s">
        <v>251</v>
      </c>
      <c r="E53" s="350">
        <f>IF(C40=0,"",(C40)/(C43+C53))</f>
      </c>
    </row>
    <row r="54" spans="2:5" ht="20.25" customHeight="1">
      <c r="B54" s="20"/>
      <c r="C54" s="87"/>
      <c r="D54" s="349" t="s">
        <v>252</v>
      </c>
      <c r="E54" s="350">
        <f>IF(C41=0,"",(C41)/(C43+C53))</f>
      </c>
    </row>
    <row r="55" spans="2:5" ht="20.25" customHeight="1">
      <c r="B55" s="20"/>
      <c r="C55" s="87"/>
      <c r="D55" s="349" t="s">
        <v>254</v>
      </c>
      <c r="E55" s="350">
        <f>IF(C42=0,"",(C42)/(C43+C53))</f>
      </c>
    </row>
    <row r="56" spans="2:5" ht="20.25" customHeight="1" thickBot="1">
      <c r="B56" s="6"/>
      <c r="C56" s="87"/>
      <c r="D56" s="6"/>
      <c r="E56" s="106"/>
    </row>
    <row r="57" spans="2:5" ht="21" customHeight="1" thickBot="1">
      <c r="B57" s="108" t="s">
        <v>66</v>
      </c>
      <c r="C57" s="109"/>
      <c r="D57" s="109"/>
      <c r="E57" s="110"/>
    </row>
    <row r="58" spans="2:4" ht="12.75">
      <c r="B58" s="6"/>
      <c r="C58" s="6"/>
      <c r="D58" s="6"/>
    </row>
    <row r="59" spans="2:4" ht="16.5" customHeight="1">
      <c r="B59" s="43" t="s">
        <v>6</v>
      </c>
      <c r="C59" s="6"/>
      <c r="D59" s="6"/>
    </row>
    <row r="60" spans="2:4" ht="24.75" customHeight="1">
      <c r="B60" s="42" t="s">
        <v>46</v>
      </c>
      <c r="C60" s="301"/>
      <c r="D60" s="6"/>
    </row>
    <row r="61" spans="3:4" ht="24.75" customHeight="1">
      <c r="C61" s="6"/>
      <c r="D61" s="6"/>
    </row>
    <row r="62" spans="2:6" ht="15.75">
      <c r="B62" s="43" t="s">
        <v>17</v>
      </c>
      <c r="C62" s="43"/>
      <c r="D62" s="26"/>
      <c r="E62" s="13"/>
      <c r="F62" s="13"/>
    </row>
    <row r="63" spans="2:6" s="27" customFormat="1" ht="33.75" customHeight="1">
      <c r="B63" s="42" t="s">
        <v>1</v>
      </c>
      <c r="C63" s="42" t="s">
        <v>5</v>
      </c>
      <c r="F63" s="6"/>
    </row>
    <row r="64" spans="2:6" ht="25.5">
      <c r="B64" s="304"/>
      <c r="C64" s="302"/>
      <c r="D64" s="138" t="s">
        <v>71</v>
      </c>
      <c r="E64" s="27"/>
      <c r="F64" s="27"/>
    </row>
    <row r="65" spans="2:4" ht="25.5">
      <c r="B65" s="304"/>
      <c r="C65" s="302"/>
      <c r="D65" s="138" t="s">
        <v>71</v>
      </c>
    </row>
    <row r="66" spans="2:6" ht="25.5">
      <c r="B66" s="304"/>
      <c r="C66" s="302"/>
      <c r="D66" s="138" t="s">
        <v>71</v>
      </c>
      <c r="E66" s="27"/>
      <c r="F66" s="27"/>
    </row>
    <row r="67" spans="2:4" ht="25.5">
      <c r="B67" s="304"/>
      <c r="C67" s="302"/>
      <c r="D67" s="138" t="s">
        <v>71</v>
      </c>
    </row>
    <row r="68" spans="2:4" ht="25.5">
      <c r="B68" s="304"/>
      <c r="C68" s="302"/>
      <c r="D68" s="138" t="s">
        <v>71</v>
      </c>
    </row>
    <row r="69" spans="2:4" ht="25.5">
      <c r="B69" s="304"/>
      <c r="C69" s="302"/>
      <c r="D69" s="138" t="s">
        <v>71</v>
      </c>
    </row>
    <row r="70" spans="2:4" ht="24.75" customHeight="1">
      <c r="B70" s="309" t="s">
        <v>227</v>
      </c>
      <c r="C70" s="310">
        <f>SUM(C61:C69)</f>
        <v>0</v>
      </c>
      <c r="D70" s="6"/>
    </row>
    <row r="71" spans="2:4" ht="24.75" customHeight="1">
      <c r="B71" s="311" t="s">
        <v>228</v>
      </c>
      <c r="C71" s="312">
        <f>IF(C84&gt;C83,C70,C84-C60)</f>
        <v>0</v>
      </c>
      <c r="D71" s="6"/>
    </row>
    <row r="72" spans="2:4" ht="62.25" customHeight="1" thickBot="1">
      <c r="B72" s="313"/>
      <c r="C72" s="314">
        <f>IF(C84&gt;C83,"Attention : le total des financements privés est insuffisant de "&amp;C84-C83&amp;" €","")</f>
      </c>
      <c r="D72" s="315"/>
    </row>
    <row r="73" spans="2:5" ht="24" customHeight="1">
      <c r="B73" s="331" t="s">
        <v>229</v>
      </c>
      <c r="C73" s="308"/>
      <c r="D73" s="308"/>
      <c r="E73" s="308"/>
    </row>
    <row r="74" spans="2:4" ht="16.5" customHeight="1" thickBot="1">
      <c r="B74" s="43"/>
      <c r="C74" s="6"/>
      <c r="D74" s="6"/>
    </row>
    <row r="75" spans="2:4" ht="24.75" customHeight="1">
      <c r="B75" s="316" t="s">
        <v>230</v>
      </c>
      <c r="C75" s="317">
        <f>ROUND(C60+C71,2)</f>
        <v>0</v>
      </c>
      <c r="D75" s="6"/>
    </row>
    <row r="76" spans="2:4" ht="18" customHeight="1">
      <c r="B76" s="318" t="s">
        <v>231</v>
      </c>
      <c r="C76" s="319">
        <f>C60</f>
        <v>0</v>
      </c>
      <c r="D76" s="6"/>
    </row>
    <row r="77" spans="2:4" ht="18" customHeight="1">
      <c r="B77" s="320" t="s">
        <v>232</v>
      </c>
      <c r="C77" s="319">
        <f>C71</f>
        <v>0</v>
      </c>
      <c r="D77" s="6"/>
    </row>
    <row r="78" spans="2:4" ht="24.75" customHeight="1">
      <c r="B78" s="321" t="s">
        <v>32</v>
      </c>
      <c r="C78" s="322">
        <f>SUM(C36,C53,C40:C41)</f>
        <v>0</v>
      </c>
      <c r="D78" s="6"/>
    </row>
    <row r="79" spans="2:4" ht="18" customHeight="1">
      <c r="B79" s="318" t="s">
        <v>233</v>
      </c>
      <c r="C79" s="319">
        <f>C40</f>
        <v>0</v>
      </c>
      <c r="D79" s="6"/>
    </row>
    <row r="80" spans="2:4" ht="18" customHeight="1">
      <c r="B80" s="323" t="s">
        <v>234</v>
      </c>
      <c r="C80" s="319">
        <f>C41</f>
        <v>0</v>
      </c>
      <c r="D80" s="6"/>
    </row>
    <row r="81" spans="1:4" ht="18" customHeight="1">
      <c r="A81" s="6" t="s">
        <v>7</v>
      </c>
      <c r="B81" s="323" t="s">
        <v>235</v>
      </c>
      <c r="C81" s="319">
        <f>C53+C42</f>
        <v>0</v>
      </c>
      <c r="D81" s="6"/>
    </row>
    <row r="82" spans="2:4" ht="18" customHeight="1">
      <c r="B82" s="324" t="s">
        <v>236</v>
      </c>
      <c r="C82" s="319">
        <f>C36</f>
        <v>0</v>
      </c>
      <c r="D82" s="6"/>
    </row>
    <row r="83" spans="2:3" ht="24.75" customHeight="1" hidden="1">
      <c r="B83" s="325" t="s">
        <v>59</v>
      </c>
      <c r="C83" s="326">
        <f>ROUNDDOWN(C60+C70,2)</f>
        <v>0</v>
      </c>
    </row>
    <row r="84" spans="2:6" s="5" customFormat="1" ht="24.75" customHeight="1" hidden="1">
      <c r="B84" s="327" t="s">
        <v>62</v>
      </c>
      <c r="C84" s="328">
        <f>ROUNDDOWN(C14-C35,2)</f>
        <v>0</v>
      </c>
      <c r="E84" s="13"/>
      <c r="F84" s="13"/>
    </row>
    <row r="85" spans="2:4" ht="24.75" customHeight="1" thickBot="1">
      <c r="B85" s="329" t="s">
        <v>33</v>
      </c>
      <c r="C85" s="330">
        <f>ROUNDDOWN(SUM(C75,C78),2)</f>
        <v>0</v>
      </c>
      <c r="D85" s="6"/>
    </row>
    <row r="86" ht="25.5" customHeight="1" thickBot="1"/>
    <row r="87" spans="2:6" ht="29.25" customHeight="1">
      <c r="B87" s="440" t="s">
        <v>242</v>
      </c>
      <c r="C87" s="441"/>
      <c r="D87" s="441"/>
      <c r="E87" s="441"/>
      <c r="F87" s="5"/>
    </row>
    <row r="88" spans="5:6" ht="12.75">
      <c r="E88" s="5"/>
      <c r="F88" s="5"/>
    </row>
    <row r="90" spans="5:6" ht="12.75">
      <c r="E90" s="5"/>
      <c r="F90" s="5"/>
    </row>
    <row r="91" spans="5:6" ht="12.75">
      <c r="E91" s="5"/>
      <c r="F91" s="5"/>
    </row>
    <row r="92" spans="5:6" ht="12.75">
      <c r="E92" s="5"/>
      <c r="F92" s="5"/>
    </row>
    <row r="99" ht="18.75" customHeight="1"/>
    <row r="110" spans="2:4" ht="9.75" customHeight="1">
      <c r="B110" s="6"/>
      <c r="C110" s="6"/>
      <c r="D110" s="6"/>
    </row>
    <row r="120" spans="2:4" ht="15" customHeight="1">
      <c r="B120" s="6"/>
      <c r="C120" s="6"/>
      <c r="D120" s="6"/>
    </row>
    <row r="121" spans="2:4" ht="24.75" customHeight="1">
      <c r="B121" s="6"/>
      <c r="C121" s="6"/>
      <c r="D121" s="6"/>
    </row>
    <row r="130" spans="2:4" ht="15.75" customHeight="1">
      <c r="B130" s="6"/>
      <c r="C130" s="6"/>
      <c r="D130" s="6"/>
    </row>
    <row r="131" spans="2:4" ht="30.75" customHeight="1">
      <c r="B131" s="6"/>
      <c r="C131" s="6"/>
      <c r="D131" s="6"/>
    </row>
    <row r="139" spans="2:4" ht="29.25" customHeight="1">
      <c r="B139" s="6"/>
      <c r="C139" s="6"/>
      <c r="D139" s="6"/>
    </row>
  </sheetData>
  <sheetProtection password="C47B" sheet="1"/>
  <mergeCells count="6">
    <mergeCell ref="B3:E3"/>
    <mergeCell ref="B87:E87"/>
    <mergeCell ref="D27:G28"/>
    <mergeCell ref="C7:E7"/>
    <mergeCell ref="C10:E10"/>
    <mergeCell ref="B9:E9"/>
  </mergeCells>
  <conditionalFormatting sqref="C85">
    <cfRule type="cellIs" priority="1" dxfId="3" operator="equal" stopIfTrue="1">
      <formula>$C$15</formula>
    </cfRule>
  </conditionalFormatting>
  <conditionalFormatting sqref="C75 C83">
    <cfRule type="cellIs" priority="2" dxfId="3" operator="equal" stopIfTrue="1">
      <formula>$C$84</formula>
    </cfRule>
  </conditionalFormatting>
  <conditionalFormatting sqref="C40:C42">
    <cfRule type="expression" priority="5" dxfId="9" stopIfTrue="1">
      <formula>$C$43=$C$38</formula>
    </cfRule>
  </conditionalFormatting>
  <conditionalFormatting sqref="C35">
    <cfRule type="cellIs" priority="4" dxfId="10" operator="lessThan" stopIfTrue="1">
      <formula>5000</formula>
    </cfRule>
  </conditionalFormatting>
  <dataValidations count="6">
    <dataValidation type="decimal" allowBlank="1" showInputMessage="1" showErrorMessage="1" sqref="C64:C69">
      <formula1>0</formula1>
      <formula2>10000000</formula2>
    </dataValidation>
    <dataValidation type="decimal" operator="greaterThanOrEqual" allowBlank="1" showInputMessage="1" showErrorMessage="1" sqref="C47:C52">
      <formula1>0</formula1>
    </dataValidation>
    <dataValidation type="date" operator="greaterThan" allowBlank="1" showInputMessage="1" showErrorMessage="1" sqref="D47:D48 D50:D52">
      <formula1>41640</formula1>
    </dataValidation>
    <dataValidation allowBlank="1" showInputMessage="1" showErrorMessage="1" error="Ce montant est calculé à partir des données saisie dans l'annexe 1" sqref="C14"/>
    <dataValidation operator="greaterThan" allowBlank="1" showInputMessage="1" showErrorMessage="1" sqref="D49"/>
    <dataValidation type="list" allowBlank="1" showInputMessage="1" showErrorMessage="1" sqref="C29">
      <formula1>"30%,50%,80%"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41" r:id="rId2"/>
  <headerFooter alignWithMargins="0">
    <oddFooter>&amp;L&amp;"Calibri,Italique"&amp;8Annexes techniques - Mesure 41&amp;R&amp;"Calibri,Italique"&amp;8V1.4.1 octobre 2017</oddFooter>
  </headerFooter>
  <rowBreaks count="1" manualBreakCount="1">
    <brk id="56" min="1" max="6" man="1"/>
  </rowBreaks>
  <legacyDrawing r:id="rId1"/>
</worksheet>
</file>

<file path=xl/worksheets/sheet4.xml><?xml version="1.0" encoding="utf-8"?>
<worksheet xmlns="http://schemas.openxmlformats.org/spreadsheetml/2006/main" xmlns:r="http://schemas.openxmlformats.org/officeDocument/2006/relationships">
  <sheetPr codeName="Feuil5">
    <tabColor indexed="50"/>
    <pageSetUpPr fitToPage="1"/>
  </sheetPr>
  <dimension ref="B1:L51"/>
  <sheetViews>
    <sheetView showGridLines="0" view="pageBreakPreview" zoomScaleNormal="85" zoomScaleSheetLayoutView="100" zoomScalePageLayoutView="10" workbookViewId="0" topLeftCell="A1">
      <selection activeCell="C12" sqref="C12:E12"/>
    </sheetView>
  </sheetViews>
  <sheetFormatPr defaultColWidth="11.421875" defaultRowHeight="15"/>
  <cols>
    <col min="1" max="1" width="4.7109375" style="0" customWidth="1"/>
    <col min="2" max="2" width="42.7109375" style="0" customWidth="1"/>
    <col min="3" max="3" width="30.140625" style="0" customWidth="1"/>
    <col min="4" max="4" width="23.8515625" style="0" customWidth="1"/>
    <col min="5" max="6" width="20.7109375" style="0" customWidth="1"/>
    <col min="7" max="7" width="26.00390625" style="0" customWidth="1"/>
    <col min="8" max="8" width="23.7109375" style="0" customWidth="1"/>
    <col min="9" max="9" width="31.8515625" style="0" customWidth="1"/>
    <col min="10" max="10" width="25.7109375" style="0" customWidth="1"/>
  </cols>
  <sheetData>
    <row r="1" spans="2:7" ht="30">
      <c r="B1" s="37" t="s">
        <v>41</v>
      </c>
      <c r="C1" s="37"/>
      <c r="D1" s="38"/>
      <c r="E1" s="6"/>
      <c r="F1" s="6"/>
      <c r="G1" s="6"/>
    </row>
    <row r="2" spans="2:7" ht="18">
      <c r="B2" s="39" t="s">
        <v>44</v>
      </c>
      <c r="C2" s="38"/>
      <c r="D2" s="39"/>
      <c r="E2" s="6"/>
      <c r="F2" s="6"/>
      <c r="G2" s="6"/>
    </row>
    <row r="3" spans="2:7" s="6" customFormat="1" ht="18">
      <c r="B3" s="90" t="str">
        <f>'ANXE-1-DEPENSES PREVI'!B3</f>
        <v>Mesure n°41 - Efficacité énergétique des navires de pêche et atténuation du changement climatique</v>
      </c>
      <c r="C3" s="38"/>
      <c r="D3" s="38"/>
      <c r="E3" s="38"/>
      <c r="F3" s="38"/>
      <c r="G3" s="8"/>
    </row>
    <row r="4" spans="2:7" ht="24" customHeight="1">
      <c r="B4" s="339" t="str">
        <f>NOTICE!B4</f>
        <v>version 1.4.1 - octobre 2017</v>
      </c>
      <c r="C4" s="38"/>
      <c r="D4" s="38"/>
      <c r="E4" s="6"/>
      <c r="F4" s="6"/>
      <c r="G4" s="6"/>
    </row>
    <row r="5" spans="2:12" s="17" customFormat="1" ht="26.25">
      <c r="B5" s="40" t="s">
        <v>243</v>
      </c>
      <c r="C5" s="32"/>
      <c r="D5" s="58"/>
      <c r="E5" s="21"/>
      <c r="F5" s="21"/>
      <c r="G5" s="22"/>
      <c r="H5" s="16"/>
      <c r="I5" s="16"/>
      <c r="J5" s="16"/>
      <c r="K5" s="16"/>
      <c r="L5" s="16"/>
    </row>
    <row r="6" spans="2:12" s="17" customFormat="1" ht="15">
      <c r="B6" s="105" t="s">
        <v>244</v>
      </c>
      <c r="C6" s="30"/>
      <c r="D6" s="21"/>
      <c r="E6" s="21"/>
      <c r="F6" s="22"/>
      <c r="G6" s="16"/>
      <c r="I6" s="16"/>
      <c r="J6" s="16"/>
      <c r="K6" s="16"/>
      <c r="L6" s="16"/>
    </row>
    <row r="7" spans="2:4" s="65" customFormat="1" ht="17.25" customHeight="1">
      <c r="B7" s="67"/>
      <c r="D7" s="66"/>
    </row>
    <row r="8" spans="2:12" s="17" customFormat="1" ht="24.75" customHeight="1">
      <c r="B8" s="448" t="s">
        <v>63</v>
      </c>
      <c r="C8" s="449"/>
      <c r="D8" s="449"/>
      <c r="E8" s="450"/>
      <c r="F8" s="21"/>
      <c r="G8" s="22"/>
      <c r="H8" s="16"/>
      <c r="I8" s="16"/>
      <c r="J8" s="16"/>
      <c r="K8" s="16"/>
      <c r="L8" s="16"/>
    </row>
    <row r="9" spans="2:12" s="17" customFormat="1" ht="24.75" customHeight="1">
      <c r="B9" s="91" t="s">
        <v>43</v>
      </c>
      <c r="C9" s="422" t="str">
        <f>IF('ANXE-1-DEPENSES PREVI'!$C$8=0,"Veuillez renseigner cette information à l'annexe 1",'ANXE-1-DEPENSES PREVI'!$C$8)</f>
        <v>Veuillez renseigner cette information à l'annexe 1</v>
      </c>
      <c r="D9" s="423"/>
      <c r="E9" s="424"/>
      <c r="F9" s="21"/>
      <c r="G9" s="22"/>
      <c r="H9" s="16"/>
      <c r="I9" s="16"/>
      <c r="J9" s="16"/>
      <c r="K9" s="16"/>
      <c r="L9" s="16"/>
    </row>
    <row r="10" spans="2:12" s="17" customFormat="1" ht="12" customHeight="1">
      <c r="B10" s="3"/>
      <c r="C10" s="34"/>
      <c r="D10" s="34"/>
      <c r="E10" s="21"/>
      <c r="F10" s="21"/>
      <c r="G10" s="22"/>
      <c r="H10" s="16"/>
      <c r="I10" s="16"/>
      <c r="J10" s="16"/>
      <c r="K10" s="16"/>
      <c r="L10" s="16"/>
    </row>
    <row r="11" spans="2:12" s="29" customFormat="1" ht="24.75" customHeight="1">
      <c r="B11" s="448" t="s">
        <v>29</v>
      </c>
      <c r="C11" s="449"/>
      <c r="D11" s="449"/>
      <c r="E11" s="450"/>
      <c r="F11" s="49"/>
      <c r="G11" s="50"/>
      <c r="H11" s="28"/>
      <c r="I11" s="28"/>
      <c r="J11" s="28"/>
      <c r="K11" s="28"/>
      <c r="L11" s="28"/>
    </row>
    <row r="12" spans="2:12" s="17" customFormat="1" ht="24.75" customHeight="1">
      <c r="B12" s="91" t="s">
        <v>39</v>
      </c>
      <c r="C12" s="422" t="str">
        <f>IF('ANXE-1-DEPENSES PREVI'!$C$11=0,"Veuillez renseigner cette information à l'annexe 1",'ANXE-1-DEPENSES PREVI'!$C$11)</f>
        <v>Veuillez renseigner cette information à l'annexe 1</v>
      </c>
      <c r="D12" s="454"/>
      <c r="E12" s="455"/>
      <c r="F12" s="21"/>
      <c r="G12" s="22"/>
      <c r="H12" s="16"/>
      <c r="I12" s="16"/>
      <c r="J12" s="16"/>
      <c r="K12" s="16"/>
      <c r="L12" s="16"/>
    </row>
    <row r="13" spans="2:12" s="17" customFormat="1" ht="15.75" thickBot="1">
      <c r="B13" s="23"/>
      <c r="C13" s="16"/>
      <c r="D13" s="16"/>
      <c r="E13" s="16"/>
      <c r="F13" s="16"/>
      <c r="G13" s="16"/>
      <c r="H13" s="16"/>
      <c r="I13" s="16"/>
      <c r="J13" s="16"/>
      <c r="K13" s="16"/>
      <c r="L13" s="16"/>
    </row>
    <row r="14" spans="2:10" ht="33" customHeight="1">
      <c r="B14" s="456" t="s">
        <v>77</v>
      </c>
      <c r="C14" s="444" t="s">
        <v>78</v>
      </c>
      <c r="D14" s="444" t="s">
        <v>79</v>
      </c>
      <c r="E14" s="451" t="s">
        <v>80</v>
      </c>
      <c r="F14" s="452"/>
      <c r="G14" s="453"/>
      <c r="H14" s="444" t="s">
        <v>18</v>
      </c>
      <c r="I14" s="446" t="s">
        <v>81</v>
      </c>
      <c r="J14" s="56"/>
    </row>
    <row r="15" spans="2:10" ht="23.25" customHeight="1">
      <c r="B15" s="457"/>
      <c r="C15" s="458"/>
      <c r="D15" s="445"/>
      <c r="E15" s="47" t="s">
        <v>2</v>
      </c>
      <c r="F15" s="124" t="s">
        <v>3</v>
      </c>
      <c r="G15" s="46" t="s">
        <v>4</v>
      </c>
      <c r="H15" s="445"/>
      <c r="I15" s="447"/>
      <c r="J15" s="56"/>
    </row>
    <row r="16" spans="2:9" ht="24.75" customHeight="1">
      <c r="B16" s="297"/>
      <c r="C16" s="298"/>
      <c r="D16" s="298"/>
      <c r="E16" s="134"/>
      <c r="F16" s="134"/>
      <c r="G16" s="134"/>
      <c r="H16" s="81">
        <f>SUM(E16:G16)</f>
        <v>0</v>
      </c>
      <c r="I16" s="295"/>
    </row>
    <row r="17" spans="2:9" ht="24.75" customHeight="1">
      <c r="B17" s="297"/>
      <c r="C17" s="298"/>
      <c r="D17" s="298"/>
      <c r="E17" s="134"/>
      <c r="F17" s="134"/>
      <c r="G17" s="134"/>
      <c r="H17" s="81">
        <f>SUM(E17:G17)</f>
        <v>0</v>
      </c>
      <c r="I17" s="295"/>
    </row>
    <row r="18" spans="2:9" ht="24.75" customHeight="1">
      <c r="B18" s="297"/>
      <c r="C18" s="298"/>
      <c r="D18" s="298"/>
      <c r="E18" s="134"/>
      <c r="F18" s="134"/>
      <c r="G18" s="134"/>
      <c r="H18" s="81">
        <f>SUM(E18:G18)</f>
        <v>0</v>
      </c>
      <c r="I18" s="295"/>
    </row>
    <row r="19" spans="2:9" ht="24.75" customHeight="1">
      <c r="B19" s="297"/>
      <c r="C19" s="298"/>
      <c r="D19" s="298"/>
      <c r="E19" s="134"/>
      <c r="F19" s="134"/>
      <c r="G19" s="134"/>
      <c r="H19" s="81">
        <f>SUM(E19:G19)</f>
        <v>0</v>
      </c>
      <c r="I19" s="295"/>
    </row>
    <row r="20" spans="2:9" ht="24.75" customHeight="1">
      <c r="B20" s="297"/>
      <c r="C20" s="298"/>
      <c r="D20" s="298"/>
      <c r="E20" s="134"/>
      <c r="F20" s="134"/>
      <c r="G20" s="134"/>
      <c r="H20" s="81">
        <f>SUM(E20:G20)</f>
        <v>0</v>
      </c>
      <c r="I20" s="295"/>
    </row>
    <row r="21" spans="2:9" ht="24.75" customHeight="1">
      <c r="B21" s="297"/>
      <c r="C21" s="298"/>
      <c r="D21" s="298"/>
      <c r="E21" s="134"/>
      <c r="F21" s="134"/>
      <c r="G21" s="134"/>
      <c r="H21" s="81">
        <f aca="true" t="shared" si="0" ref="H21:H45">SUM(E21:G21)</f>
        <v>0</v>
      </c>
      <c r="I21" s="295"/>
    </row>
    <row r="22" spans="2:9" ht="24.75" customHeight="1">
      <c r="B22" s="297"/>
      <c r="C22" s="298"/>
      <c r="D22" s="298"/>
      <c r="E22" s="134"/>
      <c r="F22" s="134"/>
      <c r="G22" s="134"/>
      <c r="H22" s="81">
        <f t="shared" si="0"/>
        <v>0</v>
      </c>
      <c r="I22" s="295"/>
    </row>
    <row r="23" spans="2:9" ht="24.75" customHeight="1">
      <c r="B23" s="297"/>
      <c r="C23" s="298"/>
      <c r="D23" s="298"/>
      <c r="E23" s="134"/>
      <c r="F23" s="134"/>
      <c r="G23" s="134"/>
      <c r="H23" s="81">
        <f t="shared" si="0"/>
        <v>0</v>
      </c>
      <c r="I23" s="295"/>
    </row>
    <row r="24" spans="2:9" ht="24.75" customHeight="1">
      <c r="B24" s="297"/>
      <c r="C24" s="298"/>
      <c r="D24" s="298"/>
      <c r="E24" s="134"/>
      <c r="F24" s="134"/>
      <c r="G24" s="134"/>
      <c r="H24" s="81">
        <f>SUM(E24:G24)</f>
        <v>0</v>
      </c>
      <c r="I24" s="295"/>
    </row>
    <row r="25" spans="2:9" ht="24.75" customHeight="1">
      <c r="B25" s="297"/>
      <c r="C25" s="298"/>
      <c r="D25" s="298"/>
      <c r="E25" s="134"/>
      <c r="F25" s="134"/>
      <c r="G25" s="134"/>
      <c r="H25" s="81">
        <f t="shared" si="0"/>
        <v>0</v>
      </c>
      <c r="I25" s="295"/>
    </row>
    <row r="26" spans="2:9" ht="24.75" customHeight="1">
      <c r="B26" s="297"/>
      <c r="C26" s="298"/>
      <c r="D26" s="298"/>
      <c r="E26" s="134"/>
      <c r="F26" s="134"/>
      <c r="G26" s="134"/>
      <c r="H26" s="81">
        <f t="shared" si="0"/>
        <v>0</v>
      </c>
      <c r="I26" s="295"/>
    </row>
    <row r="27" spans="2:9" ht="24.75" customHeight="1">
      <c r="B27" s="297"/>
      <c r="C27" s="298"/>
      <c r="D27" s="298"/>
      <c r="E27" s="134"/>
      <c r="F27" s="134"/>
      <c r="G27" s="134"/>
      <c r="H27" s="81">
        <f t="shared" si="0"/>
        <v>0</v>
      </c>
      <c r="I27" s="295"/>
    </row>
    <row r="28" spans="2:9" ht="24.75" customHeight="1">
      <c r="B28" s="297"/>
      <c r="C28" s="298"/>
      <c r="D28" s="298"/>
      <c r="E28" s="134"/>
      <c r="F28" s="134"/>
      <c r="G28" s="134"/>
      <c r="H28" s="81">
        <f t="shared" si="0"/>
        <v>0</v>
      </c>
      <c r="I28" s="295"/>
    </row>
    <row r="29" spans="2:9" ht="24.75" customHeight="1">
      <c r="B29" s="297"/>
      <c r="C29" s="298"/>
      <c r="D29" s="298"/>
      <c r="E29" s="134"/>
      <c r="F29" s="134"/>
      <c r="G29" s="134"/>
      <c r="H29" s="81">
        <f t="shared" si="0"/>
        <v>0</v>
      </c>
      <c r="I29" s="295"/>
    </row>
    <row r="30" spans="2:9" ht="24.75" customHeight="1">
      <c r="B30" s="297"/>
      <c r="C30" s="298"/>
      <c r="D30" s="298"/>
      <c r="E30" s="134"/>
      <c r="F30" s="134"/>
      <c r="G30" s="134"/>
      <c r="H30" s="81">
        <f>SUM(E30:G30)</f>
        <v>0</v>
      </c>
      <c r="I30" s="295"/>
    </row>
    <row r="31" spans="2:9" ht="24.75" customHeight="1">
      <c r="B31" s="297"/>
      <c r="C31" s="298"/>
      <c r="D31" s="298"/>
      <c r="E31" s="134"/>
      <c r="F31" s="134"/>
      <c r="G31" s="134"/>
      <c r="H31" s="81">
        <f>SUM(E31:G31)</f>
        <v>0</v>
      </c>
      <c r="I31" s="295"/>
    </row>
    <row r="32" spans="2:9" ht="24.75" customHeight="1">
      <c r="B32" s="297"/>
      <c r="C32" s="298"/>
      <c r="D32" s="298"/>
      <c r="E32" s="134"/>
      <c r="F32" s="134"/>
      <c r="G32" s="134"/>
      <c r="H32" s="81">
        <f>SUM(E32:G32)</f>
        <v>0</v>
      </c>
      <c r="I32" s="295"/>
    </row>
    <row r="33" spans="2:9" ht="24.75" customHeight="1">
      <c r="B33" s="297"/>
      <c r="C33" s="298"/>
      <c r="D33" s="298"/>
      <c r="E33" s="134"/>
      <c r="F33" s="134"/>
      <c r="G33" s="134"/>
      <c r="H33" s="81">
        <f t="shared" si="0"/>
        <v>0</v>
      </c>
      <c r="I33" s="295"/>
    </row>
    <row r="34" spans="2:9" ht="24.75" customHeight="1">
      <c r="B34" s="297"/>
      <c r="C34" s="298"/>
      <c r="D34" s="298"/>
      <c r="E34" s="134"/>
      <c r="F34" s="134"/>
      <c r="G34" s="134"/>
      <c r="H34" s="81">
        <f t="shared" si="0"/>
        <v>0</v>
      </c>
      <c r="I34" s="295"/>
    </row>
    <row r="35" spans="2:9" ht="24.75" customHeight="1">
      <c r="B35" s="297"/>
      <c r="C35" s="298"/>
      <c r="D35" s="298"/>
      <c r="E35" s="134"/>
      <c r="F35" s="134"/>
      <c r="G35" s="134"/>
      <c r="H35" s="81">
        <f t="shared" si="0"/>
        <v>0</v>
      </c>
      <c r="I35" s="295"/>
    </row>
    <row r="36" spans="2:9" ht="24.75" customHeight="1">
      <c r="B36" s="297"/>
      <c r="C36" s="298"/>
      <c r="D36" s="298"/>
      <c r="E36" s="134"/>
      <c r="F36" s="134"/>
      <c r="G36" s="134"/>
      <c r="H36" s="81">
        <f t="shared" si="0"/>
        <v>0</v>
      </c>
      <c r="I36" s="295"/>
    </row>
    <row r="37" spans="2:9" ht="24.75" customHeight="1">
      <c r="B37" s="297"/>
      <c r="C37" s="298"/>
      <c r="D37" s="298"/>
      <c r="E37" s="134"/>
      <c r="F37" s="134"/>
      <c r="G37" s="134"/>
      <c r="H37" s="81">
        <f t="shared" si="0"/>
        <v>0</v>
      </c>
      <c r="I37" s="295"/>
    </row>
    <row r="38" spans="2:9" ht="24.75" customHeight="1">
      <c r="B38" s="297"/>
      <c r="C38" s="298"/>
      <c r="D38" s="298"/>
      <c r="E38" s="134"/>
      <c r="F38" s="134"/>
      <c r="G38" s="134"/>
      <c r="H38" s="81">
        <f t="shared" si="0"/>
        <v>0</v>
      </c>
      <c r="I38" s="295"/>
    </row>
    <row r="39" spans="2:9" ht="24.75" customHeight="1">
      <c r="B39" s="297"/>
      <c r="C39" s="298"/>
      <c r="D39" s="298"/>
      <c r="E39" s="134"/>
      <c r="F39" s="134"/>
      <c r="G39" s="134"/>
      <c r="H39" s="81">
        <f t="shared" si="0"/>
        <v>0</v>
      </c>
      <c r="I39" s="295"/>
    </row>
    <row r="40" spans="2:9" ht="24.75" customHeight="1">
      <c r="B40" s="297"/>
      <c r="C40" s="298"/>
      <c r="D40" s="298"/>
      <c r="E40" s="134"/>
      <c r="F40" s="134"/>
      <c r="G40" s="134"/>
      <c r="H40" s="81">
        <f t="shared" si="0"/>
        <v>0</v>
      </c>
      <c r="I40" s="295"/>
    </row>
    <row r="41" spans="2:9" ht="24.75" customHeight="1">
      <c r="B41" s="297"/>
      <c r="C41" s="298"/>
      <c r="D41" s="298"/>
      <c r="E41" s="134"/>
      <c r="F41" s="134"/>
      <c r="G41" s="134"/>
      <c r="H41" s="81">
        <f t="shared" si="0"/>
        <v>0</v>
      </c>
      <c r="I41" s="295"/>
    </row>
    <row r="42" spans="2:9" ht="24.75" customHeight="1">
      <c r="B42" s="297"/>
      <c r="C42" s="298"/>
      <c r="D42" s="298"/>
      <c r="E42" s="134"/>
      <c r="F42" s="134"/>
      <c r="G42" s="134"/>
      <c r="H42" s="81">
        <f t="shared" si="0"/>
        <v>0</v>
      </c>
      <c r="I42" s="295"/>
    </row>
    <row r="43" spans="2:9" ht="24.75" customHeight="1">
      <c r="B43" s="297"/>
      <c r="C43" s="298"/>
      <c r="D43" s="298"/>
      <c r="E43" s="134"/>
      <c r="F43" s="134"/>
      <c r="G43" s="134"/>
      <c r="H43" s="81">
        <f t="shared" si="0"/>
        <v>0</v>
      </c>
      <c r="I43" s="295"/>
    </row>
    <row r="44" spans="2:9" ht="24.75" customHeight="1">
      <c r="B44" s="297"/>
      <c r="C44" s="298"/>
      <c r="D44" s="298"/>
      <c r="E44" s="134"/>
      <c r="F44" s="134"/>
      <c r="G44" s="134"/>
      <c r="H44" s="81">
        <f t="shared" si="0"/>
        <v>0</v>
      </c>
      <c r="I44" s="295"/>
    </row>
    <row r="45" spans="2:9" ht="24.75" customHeight="1" thickBot="1">
      <c r="B45" s="299"/>
      <c r="C45" s="300"/>
      <c r="D45" s="300"/>
      <c r="E45" s="294"/>
      <c r="F45" s="294"/>
      <c r="G45" s="294"/>
      <c r="H45" s="86">
        <f t="shared" si="0"/>
        <v>0</v>
      </c>
      <c r="I45" s="296"/>
    </row>
    <row r="46" spans="8:9" ht="10.5" customHeight="1">
      <c r="H46" s="85"/>
      <c r="I46" s="85"/>
    </row>
    <row r="47" spans="2:9" ht="24" customHeight="1">
      <c r="B47" s="7"/>
      <c r="C47" s="15"/>
      <c r="G47" s="82" t="s">
        <v>56</v>
      </c>
      <c r="H47" s="83">
        <f>SUM(H16:H45)</f>
        <v>0</v>
      </c>
      <c r="I47" s="84">
        <f>SUM(I16:I45)</f>
        <v>0</v>
      </c>
    </row>
    <row r="51" ht="15">
      <c r="F51" s="53"/>
    </row>
    <row r="52" ht="15.75" customHeight="1"/>
    <row r="53" ht="21" customHeight="1"/>
    <row r="54" ht="17.25" customHeight="1"/>
    <row r="67" ht="24.75" customHeight="1"/>
    <row r="69" ht="14.25" customHeight="1"/>
    <row r="74" ht="16.5" customHeight="1"/>
    <row r="75" ht="16.5" customHeight="1"/>
    <row r="77" ht="17.25" customHeight="1"/>
    <row r="93" ht="18.75" customHeight="1"/>
    <row r="104" ht="9.75" customHeight="1"/>
    <row r="114" ht="15" customHeight="1"/>
    <row r="115" ht="24.75" customHeight="1"/>
    <row r="124" ht="15.75" customHeight="1"/>
    <row r="125" ht="30.75" customHeight="1"/>
    <row r="133" ht="29.25" customHeight="1"/>
  </sheetData>
  <sheetProtection password="C47B" sheet="1" objects="1" scenarios="1" formatRows="0"/>
  <mergeCells count="10">
    <mergeCell ref="H14:H15"/>
    <mergeCell ref="I14:I15"/>
    <mergeCell ref="B8:E8"/>
    <mergeCell ref="E14:G14"/>
    <mergeCell ref="C12:E12"/>
    <mergeCell ref="C9:E9"/>
    <mergeCell ref="B11:E11"/>
    <mergeCell ref="B14:B15"/>
    <mergeCell ref="C14:C15"/>
    <mergeCell ref="D14:D15"/>
  </mergeCells>
  <dataValidations count="2">
    <dataValidation operator="greaterThanOrEqual" allowBlank="1" showInputMessage="1" showErrorMessage="1" sqref="B16:D45"/>
    <dataValidation type="decimal" operator="greaterThanOrEqual" allowBlank="1" showInputMessage="1" showErrorMessage="1" sqref="E16:G45 I16:I45">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oddFooter>&amp;L&amp;"Calibri,Italique"&amp;8Annexes techniques - Mesure 41&amp;R&amp;"Calibri,Italique"&amp;8V1.4.1 octobre 2017</oddFooter>
  </headerFooter>
</worksheet>
</file>

<file path=xl/worksheets/sheet5.xml><?xml version="1.0" encoding="utf-8"?>
<worksheet xmlns="http://schemas.openxmlformats.org/spreadsheetml/2006/main" xmlns:r="http://schemas.openxmlformats.org/officeDocument/2006/relationships">
  <sheetPr codeName="Feuil6">
    <pageSetUpPr fitToPage="1"/>
  </sheetPr>
  <dimension ref="B1:O44"/>
  <sheetViews>
    <sheetView showGridLines="0" view="pageBreakPreview" zoomScaleNormal="85" zoomScaleSheetLayoutView="100" zoomScalePageLayoutView="0" workbookViewId="0" topLeftCell="A1">
      <selection activeCell="D12" sqref="D12"/>
    </sheetView>
  </sheetViews>
  <sheetFormatPr defaultColWidth="11.421875" defaultRowHeight="15"/>
  <cols>
    <col min="1" max="1" width="4.421875" style="0" customWidth="1"/>
    <col min="2" max="2" width="65.00390625" style="0" customWidth="1"/>
    <col min="3" max="3" width="16.421875" style="0" customWidth="1"/>
    <col min="4" max="4" width="55.140625" style="0" customWidth="1"/>
    <col min="5" max="5" width="8.7109375" style="0" customWidth="1"/>
    <col min="6" max="6" width="12.421875" style="0" customWidth="1"/>
    <col min="7" max="7" width="11.57421875" style="0" customWidth="1"/>
    <col min="8" max="8" width="22.28125" style="0" bestFit="1" customWidth="1"/>
  </cols>
  <sheetData>
    <row r="1" spans="2:7" ht="30">
      <c r="B1" s="37" t="s">
        <v>41</v>
      </c>
      <c r="C1" s="37"/>
      <c r="D1" s="38"/>
      <c r="E1" s="6"/>
      <c r="F1" s="6"/>
      <c r="G1" s="6"/>
    </row>
    <row r="2" spans="2:7" ht="18">
      <c r="B2" s="8" t="s">
        <v>44</v>
      </c>
      <c r="C2" s="38"/>
      <c r="D2" s="8"/>
      <c r="E2" s="6"/>
      <c r="F2" s="6"/>
      <c r="G2" s="6"/>
    </row>
    <row r="3" spans="2:7" s="6" customFormat="1" ht="18">
      <c r="B3" s="90" t="str">
        <f>'ANXE-1-DEPENSES PREVI'!B3</f>
        <v>Mesure n°41 - Efficacité énergétique des navires de pêche et atténuation du changement climatique</v>
      </c>
      <c r="C3" s="38"/>
      <c r="D3" s="38"/>
      <c r="E3" s="38"/>
      <c r="F3" s="38"/>
      <c r="G3" s="8"/>
    </row>
    <row r="4" spans="2:7" s="8" customFormat="1" ht="28.5" customHeight="1">
      <c r="B4" s="339" t="str">
        <f>NOTICE!B4</f>
        <v>version 1.4.1 - octobre 2017</v>
      </c>
      <c r="C4" s="58"/>
      <c r="D4" s="21"/>
      <c r="E4" s="21"/>
      <c r="F4" s="22"/>
      <c r="G4" s="16"/>
    </row>
    <row r="5" spans="2:8" s="8" customFormat="1" ht="26.25">
      <c r="B5" s="40" t="s">
        <v>34</v>
      </c>
      <c r="C5" s="32"/>
      <c r="D5" s="58"/>
      <c r="E5" s="21"/>
      <c r="F5" s="21"/>
      <c r="G5" s="22"/>
      <c r="H5" s="16"/>
    </row>
    <row r="6" spans="2:8" s="8" customFormat="1" ht="26.25">
      <c r="B6" s="40"/>
      <c r="C6" s="32"/>
      <c r="D6" s="58"/>
      <c r="E6" s="21"/>
      <c r="F6" s="21"/>
      <c r="G6" s="22"/>
      <c r="H6" s="16"/>
    </row>
    <row r="7" spans="2:8" s="8" customFormat="1" ht="24.75" customHeight="1">
      <c r="B7" s="459" t="s">
        <v>0</v>
      </c>
      <c r="C7" s="460"/>
      <c r="D7" s="460"/>
      <c r="E7" s="461"/>
      <c r="F7" s="455"/>
      <c r="G7" s="22"/>
      <c r="H7" s="16"/>
    </row>
    <row r="8" spans="2:8" s="8" customFormat="1" ht="24.75" customHeight="1">
      <c r="B8" s="93" t="s">
        <v>43</v>
      </c>
      <c r="C8" s="422" t="str">
        <f>IF('ANXE-1-DEPENSES PREVI'!$C$8=0,"Veuillez renseigner cette information à l'annexe 1",'ANXE-1-DEPENSES PREVI'!$C$8)</f>
        <v>Veuillez renseigner cette information à l'annexe 1</v>
      </c>
      <c r="D8" s="454"/>
      <c r="E8" s="461"/>
      <c r="F8" s="455"/>
      <c r="G8" s="22"/>
      <c r="H8" s="16"/>
    </row>
    <row r="9" spans="2:13" ht="12" customHeight="1">
      <c r="B9" s="3"/>
      <c r="C9" s="34"/>
      <c r="D9" s="34"/>
      <c r="E9" s="21"/>
      <c r="F9" s="21"/>
      <c r="G9" s="22"/>
      <c r="H9" s="16"/>
      <c r="I9" s="18"/>
      <c r="J9" s="18"/>
      <c r="K9" s="18"/>
      <c r="L9" s="18"/>
      <c r="M9" s="18"/>
    </row>
    <row r="10" spans="2:15" s="29" customFormat="1" ht="24.75" customHeight="1">
      <c r="B10" s="459" t="s">
        <v>29</v>
      </c>
      <c r="C10" s="460"/>
      <c r="D10" s="460"/>
      <c r="E10" s="461"/>
      <c r="F10" s="455"/>
      <c r="G10" s="50"/>
      <c r="H10" s="28"/>
      <c r="I10" s="9"/>
      <c r="J10" s="9"/>
      <c r="K10" s="9"/>
      <c r="L10" s="9"/>
      <c r="M10" s="9"/>
      <c r="N10" s="28"/>
      <c r="O10" s="28"/>
    </row>
    <row r="11" spans="2:15" s="17" customFormat="1" ht="24.75" customHeight="1">
      <c r="B11" s="93" t="s">
        <v>39</v>
      </c>
      <c r="C11" s="422" t="str">
        <f>IF('ANXE-1-DEPENSES PREVI'!$C$11=0,"Veuillez renseigner cette information à l'annexe 1",'ANXE-1-DEPENSES PREVI'!$C$11)</f>
        <v>Veuillez renseigner cette information à l'annexe 1</v>
      </c>
      <c r="D11" s="454"/>
      <c r="E11" s="461"/>
      <c r="F11" s="455"/>
      <c r="G11" s="22"/>
      <c r="H11" s="16"/>
      <c r="I11" s="4"/>
      <c r="J11" s="4"/>
      <c r="K11" s="4"/>
      <c r="L11" s="4"/>
      <c r="M11" s="4"/>
      <c r="N11" s="16"/>
      <c r="O11" s="16"/>
    </row>
    <row r="12" spans="7:13" ht="15">
      <c r="G12" s="18"/>
      <c r="H12" s="18"/>
      <c r="I12" s="18"/>
      <c r="J12" s="18"/>
      <c r="K12" s="18"/>
      <c r="L12" s="18"/>
      <c r="M12" s="18"/>
    </row>
    <row r="13" spans="2:13" ht="34.5" customHeight="1">
      <c r="B13" s="144" t="s">
        <v>85</v>
      </c>
      <c r="C13" s="145" t="s">
        <v>23</v>
      </c>
      <c r="D13" s="146" t="s">
        <v>86</v>
      </c>
      <c r="F13" s="18"/>
      <c r="G13" s="18"/>
      <c r="H13" s="18"/>
      <c r="I13" s="18"/>
      <c r="J13" s="18"/>
      <c r="K13" s="18"/>
      <c r="L13" s="18"/>
      <c r="M13" s="18"/>
    </row>
    <row r="14" spans="2:13" ht="36">
      <c r="B14" s="395" t="s">
        <v>285</v>
      </c>
      <c r="C14" s="396" t="s">
        <v>284</v>
      </c>
      <c r="D14" s="397"/>
      <c r="F14" s="18"/>
      <c r="G14" s="18"/>
      <c r="H14" s="18"/>
      <c r="I14" s="18"/>
      <c r="J14" s="18"/>
      <c r="K14" s="18"/>
      <c r="L14" s="18"/>
      <c r="M14" s="18"/>
    </row>
    <row r="15" spans="2:13" ht="15">
      <c r="B15" s="400" t="s">
        <v>102</v>
      </c>
      <c r="C15" s="398" t="s">
        <v>103</v>
      </c>
      <c r="D15" s="399">
        <f>'ANXE-7-DESCRIPTIF DE L''OP'!D39</f>
        <v>0</v>
      </c>
      <c r="E15" s="18"/>
      <c r="F15" s="18"/>
      <c r="G15" s="18"/>
      <c r="H15" s="18"/>
      <c r="I15" s="18"/>
      <c r="J15" s="18"/>
      <c r="K15" s="18"/>
      <c r="L15" s="18"/>
      <c r="M15" s="18"/>
    </row>
    <row r="16" spans="2:7" ht="16.5" customHeight="1">
      <c r="B16" s="382"/>
      <c r="C16" s="383"/>
      <c r="D16" s="384"/>
      <c r="E16" s="385"/>
      <c r="F16" s="385"/>
      <c r="G16" s="1"/>
    </row>
    <row r="17" spans="2:6" ht="15">
      <c r="B17" s="470" t="s">
        <v>280</v>
      </c>
      <c r="C17" s="471"/>
      <c r="D17" s="471"/>
      <c r="E17" s="385"/>
      <c r="F17" s="385"/>
    </row>
    <row r="18" spans="2:6" ht="34.5" customHeight="1">
      <c r="B18" s="472"/>
      <c r="C18" s="473"/>
      <c r="D18" s="473"/>
      <c r="E18" s="385"/>
      <c r="F18" s="385"/>
    </row>
    <row r="19" spans="2:13" ht="41.25" customHeight="1">
      <c r="B19" s="466" t="s">
        <v>245</v>
      </c>
      <c r="C19" s="467"/>
      <c r="D19" s="373"/>
      <c r="E19" s="18"/>
      <c r="F19" s="18"/>
      <c r="G19" s="18"/>
      <c r="H19" s="18"/>
      <c r="I19" s="18"/>
      <c r="J19" s="18"/>
      <c r="K19" s="18"/>
      <c r="L19" s="18"/>
      <c r="M19" s="18"/>
    </row>
    <row r="20" spans="2:8" ht="31.5">
      <c r="B20" s="61" t="s">
        <v>35</v>
      </c>
      <c r="C20" s="62" t="s">
        <v>36</v>
      </c>
      <c r="D20" s="62" t="s">
        <v>37</v>
      </c>
      <c r="E20" s="63"/>
      <c r="F20" s="64" t="s">
        <v>38</v>
      </c>
      <c r="H20" s="143"/>
    </row>
    <row r="21" spans="2:8" ht="50.25" customHeight="1">
      <c r="B21" s="401" t="s">
        <v>93</v>
      </c>
      <c r="C21" s="402">
        <v>1</v>
      </c>
      <c r="D21" s="409" t="s">
        <v>97</v>
      </c>
      <c r="E21" s="129"/>
      <c r="F21" s="411">
        <v>1</v>
      </c>
      <c r="H21" s="143"/>
    </row>
    <row r="22" spans="2:8" ht="31.5" customHeight="1">
      <c r="B22" s="462" t="s">
        <v>92</v>
      </c>
      <c r="C22" s="464">
        <v>2</v>
      </c>
      <c r="D22" s="409" t="s">
        <v>98</v>
      </c>
      <c r="E22" s="129"/>
      <c r="F22" s="411">
        <v>51</v>
      </c>
      <c r="H22" s="143"/>
    </row>
    <row r="23" spans="2:6" ht="31.5" customHeight="1">
      <c r="B23" s="463"/>
      <c r="C23" s="465"/>
      <c r="D23" s="410" t="s">
        <v>99</v>
      </c>
      <c r="E23" s="130"/>
      <c r="F23" s="412">
        <v>52</v>
      </c>
    </row>
    <row r="24" spans="2:6" ht="31.5" customHeight="1">
      <c r="B24" s="463"/>
      <c r="C24" s="465"/>
      <c r="D24" s="410" t="s">
        <v>100</v>
      </c>
      <c r="E24" s="130"/>
      <c r="F24" s="412">
        <v>53</v>
      </c>
    </row>
    <row r="25" spans="2:6" ht="31.5" customHeight="1">
      <c r="B25" s="463"/>
      <c r="C25" s="465"/>
      <c r="D25" s="410" t="s">
        <v>101</v>
      </c>
      <c r="E25" s="130"/>
      <c r="F25" s="412">
        <v>54</v>
      </c>
    </row>
    <row r="26" spans="2:6" ht="36.75" customHeight="1">
      <c r="B26" s="403" t="s">
        <v>94</v>
      </c>
      <c r="C26" s="404">
        <v>3</v>
      </c>
      <c r="D26" s="205"/>
      <c r="E26" s="208"/>
      <c r="F26" s="209"/>
    </row>
    <row r="27" spans="2:6" ht="33.75" customHeight="1">
      <c r="B27" s="405" t="s">
        <v>95</v>
      </c>
      <c r="C27" s="406">
        <v>4</v>
      </c>
      <c r="D27" s="206"/>
      <c r="E27" s="210"/>
      <c r="F27" s="211"/>
    </row>
    <row r="28" spans="2:6" ht="34.5" customHeight="1">
      <c r="B28" s="407" t="s">
        <v>96</v>
      </c>
      <c r="C28" s="408">
        <v>5</v>
      </c>
      <c r="D28" s="207"/>
      <c r="E28" s="212"/>
      <c r="F28" s="213"/>
    </row>
    <row r="29" spans="2:13" ht="41.25" customHeight="1">
      <c r="B29" s="468" t="s">
        <v>246</v>
      </c>
      <c r="C29" s="469"/>
      <c r="D29" s="469"/>
      <c r="E29" s="18"/>
      <c r="F29" s="18"/>
      <c r="G29" s="18"/>
      <c r="H29" s="18"/>
      <c r="I29" s="18"/>
      <c r="J29" s="18"/>
      <c r="K29" s="18"/>
      <c r="L29" s="18"/>
      <c r="M29" s="18"/>
    </row>
    <row r="30" spans="2:8" ht="31.5">
      <c r="B30" s="61" t="s">
        <v>35</v>
      </c>
      <c r="C30" s="62" t="s">
        <v>36</v>
      </c>
      <c r="D30" s="62" t="s">
        <v>37</v>
      </c>
      <c r="E30" s="63"/>
      <c r="F30" s="64" t="s">
        <v>38</v>
      </c>
      <c r="H30" s="143"/>
    </row>
    <row r="31" spans="2:8" ht="56.25" customHeight="1">
      <c r="B31" s="401" t="s">
        <v>93</v>
      </c>
      <c r="C31" s="402">
        <v>1</v>
      </c>
      <c r="D31" s="409" t="s">
        <v>97</v>
      </c>
      <c r="E31" s="129"/>
      <c r="F31" s="411">
        <v>1</v>
      </c>
      <c r="H31" s="143"/>
    </row>
    <row r="32" spans="2:8" ht="31.5" customHeight="1">
      <c r="B32" s="462" t="s">
        <v>92</v>
      </c>
      <c r="C32" s="464">
        <v>2</v>
      </c>
      <c r="D32" s="409" t="s">
        <v>249</v>
      </c>
      <c r="E32" s="129"/>
      <c r="F32" s="411">
        <v>55</v>
      </c>
      <c r="H32" s="143"/>
    </row>
    <row r="33" spans="2:6" ht="31.5" customHeight="1">
      <c r="B33" s="463"/>
      <c r="C33" s="465"/>
      <c r="D33" s="410" t="s">
        <v>250</v>
      </c>
      <c r="E33" s="130"/>
      <c r="F33" s="412">
        <v>56</v>
      </c>
    </row>
    <row r="34" spans="2:6" ht="31.5" customHeight="1">
      <c r="B34" s="403" t="s">
        <v>247</v>
      </c>
      <c r="C34" s="404">
        <v>3</v>
      </c>
      <c r="D34" s="340"/>
      <c r="E34" s="208"/>
      <c r="F34" s="209"/>
    </row>
    <row r="35" spans="2:6" ht="31.5" customHeight="1">
      <c r="B35" s="413" t="s">
        <v>248</v>
      </c>
      <c r="C35" s="414">
        <v>4</v>
      </c>
      <c r="D35" s="344"/>
      <c r="E35" s="210"/>
      <c r="F35" s="211"/>
    </row>
    <row r="36" spans="2:6" ht="36.75" customHeight="1">
      <c r="B36" s="415" t="s">
        <v>94</v>
      </c>
      <c r="C36" s="416">
        <v>5</v>
      </c>
      <c r="D36" s="341"/>
      <c r="E36" s="342"/>
      <c r="F36" s="343"/>
    </row>
    <row r="37" spans="2:6" ht="33.75" customHeight="1">
      <c r="B37" s="405" t="s">
        <v>95</v>
      </c>
      <c r="C37" s="406">
        <v>6</v>
      </c>
      <c r="D37" s="206"/>
      <c r="E37" s="210"/>
      <c r="F37" s="211"/>
    </row>
    <row r="38" spans="2:6" ht="34.5" customHeight="1">
      <c r="B38" s="407" t="s">
        <v>96</v>
      </c>
      <c r="C38" s="408">
        <v>7</v>
      </c>
      <c r="D38" s="207"/>
      <c r="E38" s="212"/>
      <c r="F38" s="213"/>
    </row>
    <row r="39" ht="15">
      <c r="C39" s="169"/>
    </row>
    <row r="40" ht="17.25" customHeight="1">
      <c r="C40" s="169"/>
    </row>
    <row r="41" ht="15">
      <c r="C41" s="169"/>
    </row>
    <row r="42" ht="15">
      <c r="C42" s="169"/>
    </row>
    <row r="43" ht="15">
      <c r="C43" s="169"/>
    </row>
    <row r="44" ht="15">
      <c r="C44" s="169"/>
    </row>
    <row r="56" ht="18.75" customHeight="1"/>
    <row r="67" ht="9.75" customHeight="1"/>
    <row r="77" ht="15" customHeight="1"/>
    <row r="78" ht="24.75" customHeight="1"/>
    <row r="87" ht="15.75" customHeight="1"/>
    <row r="88" ht="30.75" customHeight="1"/>
    <row r="96" ht="29.25" customHeight="1"/>
  </sheetData>
  <sheetProtection password="C47B" sheet="1" objects="1" scenarios="1"/>
  <mergeCells count="12">
    <mergeCell ref="B29:D29"/>
    <mergeCell ref="B32:B33"/>
    <mergeCell ref="C32:C33"/>
    <mergeCell ref="C8:F8"/>
    <mergeCell ref="B17:D17"/>
    <mergeCell ref="B18:D18"/>
    <mergeCell ref="B7:F7"/>
    <mergeCell ref="B10:F10"/>
    <mergeCell ref="B22:B25"/>
    <mergeCell ref="C22:C25"/>
    <mergeCell ref="C11:F11"/>
    <mergeCell ref="B19:C19"/>
  </mergeCells>
  <dataValidations count="2">
    <dataValidation type="decimal" operator="greaterThanOrEqual" allowBlank="1" showInputMessage="1" showErrorMessage="1" sqref="D19">
      <formula1>0</formula1>
    </dataValidation>
    <dataValidation operator="greaterThanOrEqual" allowBlank="1" showInputMessage="1" showErrorMessage="1" sqref="D14:D15"/>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6" r:id="rId2"/>
  <headerFooter alignWithMargins="0">
    <oddFooter>&amp;L&amp;"Calibri,Italique"&amp;8Annexes techniques - Mesure 41&amp;R&amp;"Calibri,Italique"&amp;8V1.4.1 octobre 2017</oddFooter>
  </headerFooter>
  <legacyDrawing r:id="rId1"/>
</worksheet>
</file>

<file path=xl/worksheets/sheet6.xml><?xml version="1.0" encoding="utf-8"?>
<worksheet xmlns="http://schemas.openxmlformats.org/spreadsheetml/2006/main" xmlns:r="http://schemas.openxmlformats.org/officeDocument/2006/relationships">
  <sheetPr codeName="Feuil7">
    <pageSetUpPr fitToPage="1"/>
  </sheetPr>
  <dimension ref="B1:J42"/>
  <sheetViews>
    <sheetView showGridLines="0" view="pageBreakPreview" zoomScale="85" zoomScaleSheetLayoutView="85" zoomScalePageLayoutView="0" workbookViewId="0" topLeftCell="A1">
      <selection activeCell="D12" sqref="D12"/>
    </sheetView>
  </sheetViews>
  <sheetFormatPr defaultColWidth="11.421875" defaultRowHeight="15"/>
  <cols>
    <col min="1" max="1" width="3.00390625" style="0" customWidth="1"/>
    <col min="2" max="2" width="67.421875" style="0" customWidth="1"/>
    <col min="3" max="3" width="22.00390625" style="0" customWidth="1"/>
    <col min="4" max="4" width="15.28125" style="0" customWidth="1"/>
    <col min="5" max="5" width="13.421875" style="0" customWidth="1"/>
    <col min="6" max="6" width="20.8515625" style="0" bestFit="1" customWidth="1"/>
    <col min="7" max="7" width="26.00390625" style="0" customWidth="1"/>
  </cols>
  <sheetData>
    <row r="1" spans="2:5" ht="30">
      <c r="B1" s="37" t="s">
        <v>41</v>
      </c>
      <c r="C1" s="37"/>
      <c r="D1" s="38"/>
      <c r="E1" s="6"/>
    </row>
    <row r="2" spans="2:5" ht="18">
      <c r="B2" s="8" t="s">
        <v>44</v>
      </c>
      <c r="C2" s="38"/>
      <c r="D2" s="8"/>
      <c r="E2" s="6"/>
    </row>
    <row r="3" spans="2:7" s="6" customFormat="1" ht="18">
      <c r="B3" s="90" t="str">
        <f>'ANXE-1-DEPENSES PREVI'!B3</f>
        <v>Mesure n°41 - Efficacité énergétique des navires de pêche et atténuation du changement climatique</v>
      </c>
      <c r="C3" s="38"/>
      <c r="D3" s="38"/>
      <c r="E3" s="38"/>
      <c r="F3" s="38"/>
      <c r="G3" s="8"/>
    </row>
    <row r="4" spans="2:10" ht="18">
      <c r="B4" s="339" t="str">
        <f>NOTICE!B4</f>
        <v>version 1.4.1 - octobre 2017</v>
      </c>
      <c r="C4" s="58"/>
      <c r="D4" s="21"/>
      <c r="E4" s="16"/>
      <c r="F4" s="8"/>
      <c r="G4" s="8"/>
      <c r="I4" s="8"/>
      <c r="J4" s="8"/>
    </row>
    <row r="5" spans="2:10" ht="26.25">
      <c r="B5" s="40" t="s">
        <v>16</v>
      </c>
      <c r="C5" s="32"/>
      <c r="D5" s="58"/>
      <c r="E5" s="21"/>
      <c r="F5" s="16"/>
      <c r="G5" s="8"/>
      <c r="H5" s="8"/>
      <c r="I5" s="8"/>
      <c r="J5" s="8"/>
    </row>
    <row r="6" spans="2:10" ht="12" customHeight="1">
      <c r="B6" s="40"/>
      <c r="C6" s="32"/>
      <c r="D6" s="58"/>
      <c r="E6" s="21"/>
      <c r="F6" s="16"/>
      <c r="G6" s="8"/>
      <c r="H6" s="8"/>
      <c r="I6" s="8"/>
      <c r="J6" s="8"/>
    </row>
    <row r="7" spans="2:10" ht="24.75" customHeight="1">
      <c r="B7" s="459" t="s">
        <v>0</v>
      </c>
      <c r="C7" s="460"/>
      <c r="D7" s="460"/>
      <c r="E7" s="461"/>
      <c r="F7" s="455"/>
      <c r="G7" s="8"/>
      <c r="H7" s="8"/>
      <c r="I7" s="8"/>
      <c r="J7" s="8"/>
    </row>
    <row r="8" spans="2:6" s="8" customFormat="1" ht="24.75" customHeight="1">
      <c r="B8" s="92" t="s">
        <v>43</v>
      </c>
      <c r="C8" s="422" t="str">
        <f>IF('ANXE-1-DEPENSES PREVI'!$C$8=0,"Veuillez renseigner cette information à l'annexe 1",'ANXE-1-DEPENSES PREVI'!$C$8)</f>
        <v>Veuillez renseigner cette information à l'annexe 1</v>
      </c>
      <c r="D8" s="454"/>
      <c r="E8" s="461"/>
      <c r="F8" s="455"/>
    </row>
    <row r="9" spans="2:10" ht="12" customHeight="1">
      <c r="B9" s="1"/>
      <c r="C9" s="34"/>
      <c r="D9" s="34"/>
      <c r="E9" s="21"/>
      <c r="F9" s="16"/>
      <c r="G9" s="18"/>
      <c r="H9" s="18"/>
      <c r="I9" s="18"/>
      <c r="J9" s="18"/>
    </row>
    <row r="10" spans="2:10" s="10" customFormat="1" ht="24.75" customHeight="1">
      <c r="B10" s="459" t="s">
        <v>29</v>
      </c>
      <c r="C10" s="460"/>
      <c r="D10" s="460"/>
      <c r="E10" s="461"/>
      <c r="F10" s="455"/>
      <c r="G10" s="9"/>
      <c r="H10" s="9"/>
      <c r="I10" s="9"/>
      <c r="J10" s="9"/>
    </row>
    <row r="11" spans="2:10" ht="24.75" customHeight="1">
      <c r="B11" s="92" t="s">
        <v>39</v>
      </c>
      <c r="C11" s="422" t="str">
        <f>IF('ANXE-1-DEPENSES PREVI'!$C$11=0,"Veuillez renseigner cette information à l'annexe 1",'ANXE-1-DEPENSES PREVI'!$C$11)</f>
        <v>Veuillez renseigner cette information à l'annexe 1</v>
      </c>
      <c r="D11" s="454"/>
      <c r="E11" s="461"/>
      <c r="F11" s="455"/>
      <c r="G11" s="4"/>
      <c r="H11" s="4"/>
      <c r="I11" s="4"/>
      <c r="J11" s="4"/>
    </row>
    <row r="12" spans="2:5" ht="15">
      <c r="B12" s="1"/>
      <c r="C12" s="1"/>
      <c r="D12" s="1"/>
      <c r="E12" s="1"/>
    </row>
    <row r="13" spans="2:5" ht="33" customHeight="1">
      <c r="B13" s="59" t="s">
        <v>47</v>
      </c>
      <c r="C13" s="60" t="s">
        <v>54</v>
      </c>
      <c r="D13" s="60" t="s">
        <v>48</v>
      </c>
      <c r="E13" s="122" t="s">
        <v>55</v>
      </c>
    </row>
    <row r="14" spans="2:5" ht="19.5" customHeight="1">
      <c r="B14" s="480" t="s">
        <v>134</v>
      </c>
      <c r="C14" s="481"/>
      <c r="D14" s="481"/>
      <c r="E14" s="482"/>
    </row>
    <row r="15" spans="2:5" ht="32.25" customHeight="1">
      <c r="B15" s="214" t="s">
        <v>136</v>
      </c>
      <c r="C15" s="215" t="s">
        <v>135</v>
      </c>
      <c r="D15" s="216"/>
      <c r="E15" s="131"/>
    </row>
    <row r="16" spans="2:5" ht="42.75">
      <c r="B16" s="217" t="s">
        <v>276</v>
      </c>
      <c r="C16" s="218" t="s">
        <v>135</v>
      </c>
      <c r="D16" s="219"/>
      <c r="E16" s="132"/>
    </row>
    <row r="17" spans="2:5" ht="28.5">
      <c r="B17" s="217" t="s">
        <v>138</v>
      </c>
      <c r="C17" s="218" t="s">
        <v>135</v>
      </c>
      <c r="D17" s="219"/>
      <c r="E17" s="132"/>
    </row>
    <row r="18" spans="2:5" ht="28.5">
      <c r="B18" s="217" t="s">
        <v>137</v>
      </c>
      <c r="C18" s="218" t="s">
        <v>135</v>
      </c>
      <c r="D18" s="219"/>
      <c r="E18" s="132"/>
    </row>
    <row r="19" spans="2:5" ht="28.5" customHeight="1">
      <c r="B19" s="379" t="s">
        <v>271</v>
      </c>
      <c r="C19" s="235" t="s">
        <v>135</v>
      </c>
      <c r="D19" s="222"/>
      <c r="E19" s="133"/>
    </row>
    <row r="20" spans="2:5" ht="19.5" customHeight="1">
      <c r="B20" s="477" t="s">
        <v>140</v>
      </c>
      <c r="C20" s="478"/>
      <c r="D20" s="478"/>
      <c r="E20" s="479"/>
    </row>
    <row r="21" spans="2:5" ht="40.5" customHeight="1">
      <c r="B21" s="374" t="s">
        <v>139</v>
      </c>
      <c r="C21" s="356" t="s">
        <v>135</v>
      </c>
      <c r="D21" s="216"/>
      <c r="E21" s="131"/>
    </row>
    <row r="22" spans="2:5" ht="90.75" customHeight="1">
      <c r="B22" s="375" t="s">
        <v>277</v>
      </c>
      <c r="C22" s="360" t="s">
        <v>135</v>
      </c>
      <c r="D22" s="361"/>
      <c r="E22" s="362"/>
    </row>
    <row r="23" spans="2:5" ht="90.75" customHeight="1">
      <c r="B23" s="374" t="s">
        <v>278</v>
      </c>
      <c r="C23" s="360" t="s">
        <v>135</v>
      </c>
      <c r="D23" s="357"/>
      <c r="E23" s="358"/>
    </row>
    <row r="24" spans="2:5" ht="66" customHeight="1">
      <c r="B24" s="217" t="s">
        <v>279</v>
      </c>
      <c r="C24" s="360" t="s">
        <v>135</v>
      </c>
      <c r="D24" s="219"/>
      <c r="E24" s="132"/>
    </row>
    <row r="25" spans="2:5" ht="73.5" customHeight="1">
      <c r="B25" s="217" t="s">
        <v>141</v>
      </c>
      <c r="C25" s="218" t="s">
        <v>147</v>
      </c>
      <c r="D25" s="219"/>
      <c r="E25" s="132"/>
    </row>
    <row r="26" spans="2:5" ht="78.75" customHeight="1">
      <c r="B26" s="217" t="s">
        <v>142</v>
      </c>
      <c r="C26" s="218" t="s">
        <v>135</v>
      </c>
      <c r="D26" s="219"/>
      <c r="E26" s="132"/>
    </row>
    <row r="27" spans="2:5" ht="66" customHeight="1">
      <c r="B27" s="217" t="s">
        <v>143</v>
      </c>
      <c r="C27" s="218" t="s">
        <v>135</v>
      </c>
      <c r="D27" s="219"/>
      <c r="E27" s="132"/>
    </row>
    <row r="28" spans="2:5" ht="19.5" customHeight="1">
      <c r="B28" s="474" t="s">
        <v>144</v>
      </c>
      <c r="C28" s="475"/>
      <c r="D28" s="475"/>
      <c r="E28" s="476"/>
    </row>
    <row r="29" spans="2:5" ht="40.5" customHeight="1">
      <c r="B29" s="374" t="s">
        <v>139</v>
      </c>
      <c r="C29" s="356" t="s">
        <v>135</v>
      </c>
      <c r="D29" s="357"/>
      <c r="E29" s="358"/>
    </row>
    <row r="30" spans="2:5" ht="334.5" customHeight="1">
      <c r="B30" s="375" t="s">
        <v>258</v>
      </c>
      <c r="C30" s="360" t="s">
        <v>135</v>
      </c>
      <c r="D30" s="361"/>
      <c r="E30" s="362"/>
    </row>
    <row r="31" spans="2:5" ht="50.25" customHeight="1">
      <c r="B31" s="359" t="s">
        <v>149</v>
      </c>
      <c r="C31" s="353" t="s">
        <v>147</v>
      </c>
      <c r="D31" s="354"/>
      <c r="E31" s="355"/>
    </row>
    <row r="32" spans="2:5" ht="49.5" customHeight="1">
      <c r="B32" s="217" t="s">
        <v>148</v>
      </c>
      <c r="C32" s="218" t="s">
        <v>135</v>
      </c>
      <c r="D32" s="219"/>
      <c r="E32" s="132"/>
    </row>
    <row r="33" spans="2:5" ht="19.5" customHeight="1">
      <c r="B33" s="474" t="s">
        <v>260</v>
      </c>
      <c r="C33" s="475"/>
      <c r="D33" s="475"/>
      <c r="E33" s="476"/>
    </row>
    <row r="34" spans="2:5" ht="40.5" customHeight="1">
      <c r="B34" s="374" t="s">
        <v>139</v>
      </c>
      <c r="C34" s="356" t="s">
        <v>135</v>
      </c>
      <c r="D34" s="357"/>
      <c r="E34" s="358"/>
    </row>
    <row r="35" spans="2:5" ht="334.5" customHeight="1">
      <c r="B35" s="375" t="s">
        <v>258</v>
      </c>
      <c r="C35" s="360" t="s">
        <v>135</v>
      </c>
      <c r="D35" s="361"/>
      <c r="E35" s="362"/>
    </row>
    <row r="36" spans="2:5" ht="19.5" customHeight="1">
      <c r="B36" s="474" t="s">
        <v>145</v>
      </c>
      <c r="C36" s="475"/>
      <c r="D36" s="475"/>
      <c r="E36" s="476"/>
    </row>
    <row r="37" spans="2:5" ht="48" customHeight="1">
      <c r="B37" s="214" t="s">
        <v>150</v>
      </c>
      <c r="C37" s="215" t="s">
        <v>147</v>
      </c>
      <c r="D37" s="216"/>
      <c r="E37" s="131"/>
    </row>
    <row r="38" spans="2:5" ht="19.5" customHeight="1">
      <c r="B38" s="474" t="s">
        <v>146</v>
      </c>
      <c r="C38" s="475"/>
      <c r="D38" s="475"/>
      <c r="E38" s="476"/>
    </row>
    <row r="39" spans="2:5" ht="78.75" customHeight="1">
      <c r="B39" s="214" t="s">
        <v>153</v>
      </c>
      <c r="C39" s="215" t="s">
        <v>135</v>
      </c>
      <c r="D39" s="216"/>
      <c r="E39" s="131"/>
    </row>
    <row r="40" spans="2:5" ht="38.25" customHeight="1">
      <c r="B40" s="217" t="s">
        <v>272</v>
      </c>
      <c r="C40" s="218" t="s">
        <v>135</v>
      </c>
      <c r="D40" s="219"/>
      <c r="E40" s="132"/>
    </row>
    <row r="41" spans="2:5" ht="51" customHeight="1">
      <c r="B41" s="217" t="s">
        <v>151</v>
      </c>
      <c r="C41" s="218" t="s">
        <v>147</v>
      </c>
      <c r="D41" s="219"/>
      <c r="E41" s="132"/>
    </row>
    <row r="42" spans="2:5" ht="48" customHeight="1">
      <c r="B42" s="220" t="s">
        <v>152</v>
      </c>
      <c r="C42" s="221" t="s">
        <v>135</v>
      </c>
      <c r="D42" s="222"/>
      <c r="E42" s="133"/>
    </row>
    <row r="48" ht="15.75" customHeight="1"/>
    <row r="49" ht="21" customHeight="1"/>
    <row r="50" ht="17.25" customHeight="1"/>
    <row r="63" ht="24.75" customHeight="1"/>
    <row r="65" ht="14.25" customHeight="1"/>
    <row r="70" ht="16.5" customHeight="1"/>
    <row r="71" ht="16.5" customHeight="1"/>
    <row r="73" ht="17.25" customHeight="1"/>
    <row r="89" ht="18.75" customHeight="1"/>
    <row r="100" ht="9.75" customHeight="1"/>
    <row r="110" ht="15" customHeight="1"/>
    <row r="111" ht="24.75" customHeight="1"/>
    <row r="120" ht="15.75" customHeight="1"/>
    <row r="121" ht="30.75" customHeight="1"/>
    <row r="129" ht="29.25" customHeight="1"/>
  </sheetData>
  <sheetProtection password="C47B" sheet="1"/>
  <mergeCells count="10">
    <mergeCell ref="B7:F7"/>
    <mergeCell ref="B14:E14"/>
    <mergeCell ref="C8:F8"/>
    <mergeCell ref="C11:F11"/>
    <mergeCell ref="B10:F10"/>
    <mergeCell ref="B38:E38"/>
    <mergeCell ref="B36:E36"/>
    <mergeCell ref="B20:E20"/>
    <mergeCell ref="B28:E28"/>
    <mergeCell ref="B33:E33"/>
  </mergeCells>
  <dataValidations count="1">
    <dataValidation type="list" allowBlank="1" showInputMessage="1" showErrorMessage="1" sqref="C39:C42 C37 C31:C32 C15:C19 C25:C27">
      <formula1>"copie, original"</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32" r:id="rId2"/>
  <headerFooter alignWithMargins="0">
    <oddFooter>&amp;L&amp;"Calibri,Italique"&amp;8Annexes techniques - Mesure 41&amp;R&amp;"Calibri,Italique"&amp;8V1.4.1 octobre 2017</oddFooter>
  </headerFooter>
  <legacyDrawing r:id="rId1"/>
</worksheet>
</file>

<file path=xl/worksheets/sheet7.xml><?xml version="1.0" encoding="utf-8"?>
<worksheet xmlns="http://schemas.openxmlformats.org/spreadsheetml/2006/main" xmlns:r="http://schemas.openxmlformats.org/officeDocument/2006/relationships">
  <sheetPr codeName="Feuil8">
    <tabColor indexed="50"/>
    <pageSetUpPr fitToPage="1"/>
  </sheetPr>
  <dimension ref="B1:H26"/>
  <sheetViews>
    <sheetView showGridLines="0" view="pageBreakPreview" zoomScaleSheetLayoutView="100" zoomScalePageLayoutView="10" workbookViewId="0" topLeftCell="A4">
      <selection activeCell="D12" sqref="D12"/>
    </sheetView>
  </sheetViews>
  <sheetFormatPr defaultColWidth="11.421875" defaultRowHeight="15"/>
  <cols>
    <col min="1" max="1" width="4.140625" style="0" customWidth="1"/>
    <col min="2" max="2" width="47.140625" style="0" customWidth="1"/>
    <col min="3" max="5" width="25.7109375" style="0" customWidth="1"/>
    <col min="7" max="7" width="26.00390625" style="0" customWidth="1"/>
  </cols>
  <sheetData>
    <row r="1" spans="2:7" ht="30">
      <c r="B1" s="37" t="s">
        <v>41</v>
      </c>
      <c r="C1" s="37"/>
      <c r="D1" s="38"/>
      <c r="E1" s="6"/>
      <c r="F1" s="6"/>
      <c r="G1" s="6"/>
    </row>
    <row r="2" spans="2:7" ht="18">
      <c r="B2" s="39" t="s">
        <v>44</v>
      </c>
      <c r="C2" s="38"/>
      <c r="D2" s="39"/>
      <c r="E2" s="6"/>
      <c r="F2" s="6"/>
      <c r="G2" s="6"/>
    </row>
    <row r="3" spans="2:7" s="6" customFormat="1" ht="18">
      <c r="B3" s="90" t="str">
        <f>'ANXE-1-DEPENSES PREVI'!B3</f>
        <v>Mesure n°41 - Efficacité énergétique des navires de pêche et atténuation du changement climatique</v>
      </c>
      <c r="C3" s="38"/>
      <c r="D3" s="38"/>
      <c r="E3" s="38"/>
      <c r="F3" s="38"/>
      <c r="G3" s="8"/>
    </row>
    <row r="4" spans="2:4" s="6" customFormat="1" ht="24" customHeight="1">
      <c r="B4" s="339" t="str">
        <f>NOTICE!B4</f>
        <v>version 1.4.1 - octobre 2017</v>
      </c>
      <c r="C4" s="38"/>
      <c r="D4" s="38"/>
    </row>
    <row r="5" spans="2:7" s="29" customFormat="1" ht="22.5" customHeight="1">
      <c r="B5" s="40" t="s">
        <v>60</v>
      </c>
      <c r="C5" s="32"/>
      <c r="D5" s="58"/>
      <c r="E5" s="21"/>
      <c r="F5" s="21"/>
      <c r="G5" s="22"/>
    </row>
    <row r="6" spans="2:4" s="65" customFormat="1" ht="18" customHeight="1">
      <c r="B6" s="67"/>
      <c r="D6" s="66"/>
    </row>
    <row r="7" spans="2:7" s="17" customFormat="1" ht="24.75" customHeight="1">
      <c r="B7" s="459" t="s">
        <v>0</v>
      </c>
      <c r="C7" s="460"/>
      <c r="D7" s="460"/>
      <c r="E7" s="455"/>
      <c r="F7" s="21"/>
      <c r="G7" s="22"/>
    </row>
    <row r="8" spans="2:7" s="17" customFormat="1" ht="24.75" customHeight="1">
      <c r="B8" s="91" t="s">
        <v>43</v>
      </c>
      <c r="C8" s="422" t="str">
        <f>IF('ANXE-1-DEPENSES PREVI'!$C$8=0,"Veuillez renseigner cette information à l'annexe 1",'ANXE-1-DEPENSES PREVI'!$C$8)</f>
        <v>Veuillez renseigner cette information à l'annexe 1</v>
      </c>
      <c r="D8" s="454"/>
      <c r="E8" s="455"/>
      <c r="F8" s="21"/>
      <c r="G8" s="22"/>
    </row>
    <row r="9" spans="2:7" s="17" customFormat="1" ht="12" customHeight="1">
      <c r="B9" s="3"/>
      <c r="C9" s="34"/>
      <c r="D9" s="34"/>
      <c r="E9" s="21"/>
      <c r="F9" s="21"/>
      <c r="G9" s="22"/>
    </row>
    <row r="10" spans="2:7" s="29" customFormat="1" ht="24.75" customHeight="1">
      <c r="B10" s="459" t="s">
        <v>29</v>
      </c>
      <c r="C10" s="460"/>
      <c r="D10" s="460"/>
      <c r="E10" s="455"/>
      <c r="F10" s="49"/>
      <c r="G10" s="50"/>
    </row>
    <row r="11" spans="2:7" s="17" customFormat="1" ht="24.75" customHeight="1">
      <c r="B11" s="91" t="s">
        <v>39</v>
      </c>
      <c r="C11" s="422" t="str">
        <f>IF('ANXE-1-DEPENSES PREVI'!$C$11=0,"Veuillez renseigner cette information à l'annexe 1",'ANXE-1-DEPENSES PREVI'!$C$11)</f>
        <v>Veuillez renseigner cette information à l'annexe 1</v>
      </c>
      <c r="D11" s="454"/>
      <c r="E11" s="455"/>
      <c r="F11" s="21"/>
      <c r="G11" s="22"/>
    </row>
    <row r="12" s="17" customFormat="1" ht="15" customHeight="1"/>
    <row r="13" spans="2:5" s="10" customFormat="1" ht="24.75" customHeight="1">
      <c r="B13" s="488" t="s">
        <v>49</v>
      </c>
      <c r="C13" s="489"/>
      <c r="D13" s="489"/>
      <c r="E13" s="490"/>
    </row>
    <row r="14" spans="2:8" s="10" customFormat="1" ht="33" customHeight="1">
      <c r="B14" s="45" t="s">
        <v>8</v>
      </c>
      <c r="C14" s="483" t="s">
        <v>7</v>
      </c>
      <c r="D14" s="484"/>
      <c r="E14" s="485"/>
      <c r="H14" s="12"/>
    </row>
    <row r="15" spans="2:5" s="10" customFormat="1" ht="33" customHeight="1">
      <c r="B15" s="45" t="s">
        <v>76</v>
      </c>
      <c r="C15" s="486"/>
      <c r="D15" s="486"/>
      <c r="E15" s="485"/>
    </row>
    <row r="16" spans="2:5" s="10" customFormat="1" ht="33" customHeight="1">
      <c r="B16" s="45" t="s">
        <v>57</v>
      </c>
      <c r="C16" s="487"/>
      <c r="D16" s="487"/>
      <c r="E16" s="485"/>
    </row>
    <row r="17" spans="2:5" s="10" customFormat="1" ht="15">
      <c r="B17" s="55"/>
      <c r="E17" s="11"/>
    </row>
    <row r="18" spans="2:6" s="10" customFormat="1" ht="27" customHeight="1">
      <c r="B18" s="41"/>
      <c r="C18" s="46" t="s">
        <v>9</v>
      </c>
      <c r="D18" s="54" t="s">
        <v>10</v>
      </c>
      <c r="E18" s="46" t="s">
        <v>11</v>
      </c>
      <c r="F18" s="57"/>
    </row>
    <row r="19" spans="2:5" s="10" customFormat="1" ht="24.75" customHeight="1">
      <c r="B19" s="45" t="s">
        <v>12</v>
      </c>
      <c r="C19" s="134"/>
      <c r="D19" s="134"/>
      <c r="E19" s="134"/>
    </row>
    <row r="20" spans="2:5" s="10" customFormat="1" ht="24.75" customHeight="1">
      <c r="B20" s="45" t="s">
        <v>13</v>
      </c>
      <c r="C20" s="134"/>
      <c r="D20" s="134"/>
      <c r="E20" s="134"/>
    </row>
    <row r="21" spans="2:5" s="10" customFormat="1" ht="24.75" customHeight="1">
      <c r="B21" s="45" t="s">
        <v>14</v>
      </c>
      <c r="C21" s="134"/>
      <c r="D21" s="134"/>
      <c r="E21" s="134"/>
    </row>
    <row r="22" spans="2:5" s="10" customFormat="1" ht="24.75" customHeight="1">
      <c r="B22" s="45" t="s">
        <v>15</v>
      </c>
      <c r="C22" s="134"/>
      <c r="D22" s="134"/>
      <c r="E22" s="134"/>
    </row>
    <row r="23" spans="2:5" s="10" customFormat="1" ht="24.75" customHeight="1">
      <c r="B23" s="45" t="s">
        <v>72</v>
      </c>
      <c r="C23" s="134"/>
      <c r="D23" s="134"/>
      <c r="E23" s="134"/>
    </row>
    <row r="24" spans="2:5" s="10" customFormat="1" ht="24.75" customHeight="1">
      <c r="B24" s="45" t="s">
        <v>73</v>
      </c>
      <c r="C24" s="134"/>
      <c r="D24" s="134"/>
      <c r="E24" s="134"/>
    </row>
    <row r="25" spans="2:5" s="10" customFormat="1" ht="24.75" customHeight="1">
      <c r="B25" s="45" t="s">
        <v>74</v>
      </c>
      <c r="C25" s="134"/>
      <c r="D25" s="134"/>
      <c r="E25" s="134"/>
    </row>
    <row r="26" spans="2:5" s="10" customFormat="1" ht="24.75" customHeight="1">
      <c r="B26" s="45" t="s">
        <v>75</v>
      </c>
      <c r="C26" s="134"/>
      <c r="D26" s="134"/>
      <c r="E26" s="134"/>
    </row>
    <row r="27" ht="15.75" customHeight="1"/>
    <row r="28" ht="21" customHeight="1"/>
    <row r="29" ht="17.25" customHeight="1"/>
    <row r="42" ht="24.75" customHeight="1"/>
    <row r="44" ht="14.25" customHeight="1"/>
    <row r="49" ht="16.5" customHeight="1"/>
    <row r="50" ht="16.5" customHeight="1"/>
    <row r="52" ht="17.25" customHeight="1"/>
    <row r="68" ht="18.75" customHeight="1"/>
    <row r="79" ht="9.75" customHeight="1"/>
    <row r="89" ht="15" customHeight="1"/>
    <row r="90" ht="24.75" customHeight="1"/>
    <row r="99" ht="15.75" customHeight="1"/>
    <row r="100" ht="30.75" customHeight="1"/>
    <row r="108" ht="29.25" customHeight="1"/>
  </sheetData>
  <sheetProtection password="C47B" sheet="1" objects="1" scenarios="1"/>
  <mergeCells count="8">
    <mergeCell ref="C14:E14"/>
    <mergeCell ref="C15:E15"/>
    <mergeCell ref="C16:E16"/>
    <mergeCell ref="B7:E7"/>
    <mergeCell ref="B13:E13"/>
    <mergeCell ref="C11:E11"/>
    <mergeCell ref="C8:E8"/>
    <mergeCell ref="B10:E10"/>
  </mergeCells>
  <dataValidations count="3">
    <dataValidation type="decimal" operator="greaterThanOrEqual" allowBlank="1" showInputMessage="1" showErrorMessage="1" sqref="C19:E26">
      <formula1>-5000000</formula1>
    </dataValidation>
    <dataValidation type="date" operator="greaterThan" allowBlank="1" showInputMessage="1" showErrorMessage="1" sqref="C16:D16">
      <formula1>1</formula1>
    </dataValidation>
    <dataValidation type="whole" operator="greaterThanOrEqual" allowBlank="1" showInputMessage="1" showErrorMessage="1" sqref="C15:D15">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3" r:id="rId1"/>
  <headerFooter alignWithMargins="0">
    <oddFooter>&amp;L&amp;"Calibri,Italique"&amp;8Annexes techniques - Mesure 41&amp;R&amp;"Calibri,Italique"&amp;8V1.4.1 octobre 2017</oddFooter>
  </headerFooter>
</worksheet>
</file>

<file path=xl/worksheets/sheet8.xml><?xml version="1.0" encoding="utf-8"?>
<worksheet xmlns="http://schemas.openxmlformats.org/spreadsheetml/2006/main" xmlns:r="http://schemas.openxmlformats.org/officeDocument/2006/relationships">
  <sheetPr codeName="Feuil9">
    <pageSetUpPr fitToPage="1"/>
  </sheetPr>
  <dimension ref="B1:H42"/>
  <sheetViews>
    <sheetView showGridLines="0" view="pageBreakPreview" zoomScale="85" zoomScaleNormal="85" zoomScaleSheetLayoutView="85" zoomScalePageLayoutView="10" workbookViewId="0" topLeftCell="A31">
      <selection activeCell="B12" sqref="B12:D12"/>
    </sheetView>
  </sheetViews>
  <sheetFormatPr defaultColWidth="11.421875" defaultRowHeight="15"/>
  <cols>
    <col min="1" max="1" width="3.28125" style="0" customWidth="1"/>
    <col min="2" max="2" width="47.00390625" style="0" customWidth="1"/>
    <col min="3" max="3" width="74.57421875" style="0" customWidth="1"/>
    <col min="4" max="4" width="34.8515625" style="0" customWidth="1"/>
    <col min="5" max="5" width="20.421875" style="0" bestFit="1" customWidth="1"/>
    <col min="7" max="7" width="26.00390625" style="0" customWidth="1"/>
  </cols>
  <sheetData>
    <row r="1" spans="2:5" ht="30">
      <c r="B1" s="37" t="s">
        <v>41</v>
      </c>
      <c r="C1" s="37"/>
      <c r="D1" s="6"/>
      <c r="E1" s="6"/>
    </row>
    <row r="2" spans="2:5" ht="18">
      <c r="B2" s="39" t="s">
        <v>44</v>
      </c>
      <c r="C2" s="38"/>
      <c r="D2" s="6"/>
      <c r="E2" s="6"/>
    </row>
    <row r="3" spans="2:7" s="6" customFormat="1" ht="18">
      <c r="B3" s="90" t="str">
        <f>'ANXE-1-DEPENSES PREVI'!B3</f>
        <v>Mesure n°41 - Efficacité énergétique des navires de pêche et atténuation du changement climatique</v>
      </c>
      <c r="C3" s="38"/>
      <c r="D3" s="38"/>
      <c r="E3" s="38"/>
      <c r="F3" s="38"/>
      <c r="G3" s="8"/>
    </row>
    <row r="4" spans="2:8" ht="22.5" customHeight="1">
      <c r="B4" s="339" t="str">
        <f>NOTICE!B4</f>
        <v>version 1.4.1 - octobre 2017</v>
      </c>
      <c r="C4" s="38"/>
      <c r="D4" s="6"/>
      <c r="E4" s="6"/>
      <c r="F4" s="6"/>
      <c r="G4" s="6"/>
      <c r="H4" s="6"/>
    </row>
    <row r="5" spans="2:8" ht="35.25" customHeight="1">
      <c r="B5" s="40" t="s">
        <v>58</v>
      </c>
      <c r="C5" s="32"/>
      <c r="D5" s="21"/>
      <c r="E5" s="21"/>
      <c r="F5" s="29"/>
      <c r="G5" s="29"/>
      <c r="H5" s="29"/>
    </row>
    <row r="6" spans="2:4" ht="24.75" customHeight="1">
      <c r="B6" s="512" t="s">
        <v>0</v>
      </c>
      <c r="C6" s="513"/>
      <c r="D6" s="514"/>
    </row>
    <row r="7" spans="2:4" ht="24.75" customHeight="1">
      <c r="B7" s="88" t="s">
        <v>43</v>
      </c>
      <c r="C7" s="498" t="str">
        <f>IF('ANXE-1-DEPENSES PREVI'!$C$8=0,"Veuillez renseigner cette information à l'annexe 1",'ANXE-1-DEPENSES PREVI'!$C$8)</f>
        <v>Veuillez renseigner cette information à l'annexe 1</v>
      </c>
      <c r="D7" s="499"/>
    </row>
    <row r="8" spans="2:3" ht="12" customHeight="1">
      <c r="B8" s="3"/>
      <c r="C8" s="34"/>
    </row>
    <row r="9" spans="2:5" s="10" customFormat="1" ht="24.75" customHeight="1">
      <c r="B9" s="512" t="s">
        <v>29</v>
      </c>
      <c r="C9" s="513"/>
      <c r="D9" s="514"/>
      <c r="E9" s="12"/>
    </row>
    <row r="10" spans="2:4" ht="24.75" customHeight="1">
      <c r="B10" s="88" t="s">
        <v>39</v>
      </c>
      <c r="C10" s="498" t="str">
        <f>IF('ANXE-1-DEPENSES PREVI'!$C$11=0,"Veuillez renseigner cette information à l'annexe 1",'ANXE-1-DEPENSES PREVI'!$C$11)</f>
        <v>Veuillez renseigner cette information à l'annexe 1</v>
      </c>
      <c r="D10" s="499"/>
    </row>
    <row r="11" ht="14.25" customHeight="1">
      <c r="C11" s="52"/>
    </row>
    <row r="12" spans="2:4" ht="35.25" customHeight="1">
      <c r="B12" s="488" t="s">
        <v>207</v>
      </c>
      <c r="C12" s="502"/>
      <c r="D12" s="503"/>
    </row>
    <row r="13" spans="2:4" ht="159.75" customHeight="1">
      <c r="B13" s="516" t="s">
        <v>53</v>
      </c>
      <c r="C13" s="500"/>
      <c r="D13" s="501"/>
    </row>
    <row r="14" spans="2:4" ht="76.5" customHeight="1">
      <c r="B14" s="517"/>
      <c r="C14" s="504"/>
      <c r="D14" s="505"/>
    </row>
    <row r="15" spans="2:4" s="18" customFormat="1" ht="15">
      <c r="B15" s="363"/>
      <c r="C15" s="364"/>
      <c r="D15" s="365"/>
    </row>
    <row r="16" spans="2:4" s="18" customFormat="1" ht="35.25" customHeight="1">
      <c r="B16" s="506" t="s">
        <v>261</v>
      </c>
      <c r="C16" s="507"/>
      <c r="D16" s="508"/>
    </row>
    <row r="17" spans="2:4" s="18" customFormat="1" ht="35.25" customHeight="1">
      <c r="B17" s="167" t="s">
        <v>259</v>
      </c>
      <c r="C17" s="496"/>
      <c r="D17" s="515"/>
    </row>
    <row r="18" spans="2:4" s="18" customFormat="1" ht="57.75" customHeight="1">
      <c r="B18" s="167" t="s">
        <v>273</v>
      </c>
      <c r="C18" s="496"/>
      <c r="D18" s="515"/>
    </row>
    <row r="19" ht="18" customHeight="1"/>
    <row r="20" spans="2:4" ht="24" customHeight="1">
      <c r="B20" s="488" t="s">
        <v>255</v>
      </c>
      <c r="C20" s="502"/>
      <c r="D20" s="503"/>
    </row>
    <row r="21" spans="2:4" ht="39" customHeight="1">
      <c r="B21" s="367" t="s">
        <v>262</v>
      </c>
      <c r="C21" s="366"/>
      <c r="D21" s="366"/>
    </row>
    <row r="22" spans="2:5" ht="19.5" customHeight="1">
      <c r="B22" s="509" t="s">
        <v>264</v>
      </c>
      <c r="C22" s="509"/>
      <c r="D22" s="390"/>
      <c r="E22" s="368"/>
    </row>
    <row r="23" spans="2:5" ht="19.5" customHeight="1">
      <c r="B23" s="509" t="s">
        <v>263</v>
      </c>
      <c r="C23" s="509"/>
      <c r="D23" s="371"/>
      <c r="E23" s="368"/>
    </row>
    <row r="24" spans="2:4" ht="13.5" customHeight="1">
      <c r="B24" s="367"/>
      <c r="C24" s="366"/>
      <c r="D24" s="366"/>
    </row>
    <row r="25" spans="2:4" ht="19.5" customHeight="1">
      <c r="B25" s="491" t="s">
        <v>265</v>
      </c>
      <c r="C25" s="491"/>
      <c r="D25" s="392" t="str">
        <f>IF(D23=0,"0",D22/D23)</f>
        <v>0</v>
      </c>
    </row>
    <row r="26" spans="2:4" ht="35.25" customHeight="1">
      <c r="B26" s="367" t="s">
        <v>256</v>
      </c>
      <c r="C26" s="369"/>
      <c r="D26" s="370"/>
    </row>
    <row r="27" spans="2:4" ht="19.5" customHeight="1">
      <c r="B27" s="519" t="s">
        <v>266</v>
      </c>
      <c r="C27" s="519"/>
      <c r="D27" s="390"/>
    </row>
    <row r="28" spans="2:4" ht="9.75" customHeight="1">
      <c r="B28" s="387"/>
      <c r="C28" s="387"/>
      <c r="D28" s="388"/>
    </row>
    <row r="29" spans="2:4" ht="129.75" customHeight="1">
      <c r="B29" s="389" t="s">
        <v>281</v>
      </c>
      <c r="C29" s="510"/>
      <c r="D29" s="511"/>
    </row>
    <row r="30" spans="2:4" ht="9.75" customHeight="1">
      <c r="B30" s="387"/>
      <c r="C30" s="387"/>
      <c r="D30" s="388"/>
    </row>
    <row r="31" spans="2:4" ht="19.5" customHeight="1">
      <c r="B31" s="509" t="s">
        <v>267</v>
      </c>
      <c r="C31" s="520"/>
      <c r="D31" s="386"/>
    </row>
    <row r="32" spans="2:4" ht="9.75" customHeight="1">
      <c r="B32" s="387"/>
      <c r="C32" s="387"/>
      <c r="D32" s="388"/>
    </row>
    <row r="33" spans="2:4" ht="137.25" customHeight="1">
      <c r="B33" s="389" t="s">
        <v>282</v>
      </c>
      <c r="C33" s="518"/>
      <c r="D33" s="511"/>
    </row>
    <row r="34" spans="2:4" ht="15" customHeight="1">
      <c r="B34" s="369"/>
      <c r="C34" s="369"/>
      <c r="D34" s="366"/>
    </row>
    <row r="35" spans="2:4" ht="19.5" customHeight="1">
      <c r="B35" s="491" t="s">
        <v>268</v>
      </c>
      <c r="C35" s="491"/>
      <c r="D35" s="392" t="str">
        <f>IF(D31=0,"0",D27/D31)</f>
        <v>0</v>
      </c>
    </row>
    <row r="36" spans="2:4" ht="42" customHeight="1">
      <c r="B36" s="367" t="s">
        <v>257</v>
      </c>
      <c r="C36" s="369"/>
      <c r="D36" s="370"/>
    </row>
    <row r="37" spans="2:4" ht="19.5" customHeight="1">
      <c r="B37" s="492" t="s">
        <v>269</v>
      </c>
      <c r="C37" s="492"/>
      <c r="D37" s="391">
        <f>D35-D25</f>
        <v>0</v>
      </c>
    </row>
    <row r="38" spans="2:4" ht="19.5" customHeight="1">
      <c r="B38" s="491" t="s">
        <v>154</v>
      </c>
      <c r="C38" s="491"/>
      <c r="D38" s="372" t="str">
        <f>IF(D35="0","0 %",1-D35/D25)</f>
        <v>0 %</v>
      </c>
    </row>
    <row r="39" spans="2:4" ht="19.5" customHeight="1">
      <c r="B39" s="491" t="s">
        <v>270</v>
      </c>
      <c r="C39" s="491"/>
      <c r="D39" s="393">
        <f>(D22-2*D27)/2</f>
        <v>0</v>
      </c>
    </row>
    <row r="40" s="224" customFormat="1" ht="15"/>
    <row r="41" spans="2:4" s="224" customFormat="1" ht="36.75" customHeight="1">
      <c r="B41" s="493" t="s">
        <v>206</v>
      </c>
      <c r="C41" s="494"/>
      <c r="D41" s="495"/>
    </row>
    <row r="42" spans="2:4" s="224" customFormat="1" ht="137.25" customHeight="1">
      <c r="B42" s="394" t="s">
        <v>283</v>
      </c>
      <c r="C42" s="496"/>
      <c r="D42" s="497"/>
    </row>
    <row r="51" ht="24.75" customHeight="1"/>
    <row r="53" ht="14.25" customHeight="1"/>
    <row r="58" ht="16.5" customHeight="1"/>
    <row r="59" ht="16.5" customHeight="1"/>
    <row r="61" ht="17.25" customHeight="1"/>
    <row r="77" ht="18.75" customHeight="1"/>
    <row r="88" ht="9.75" customHeight="1"/>
    <row r="98" ht="15" customHeight="1"/>
    <row r="99" ht="24.75" customHeight="1"/>
    <row r="108" ht="15.75" customHeight="1"/>
    <row r="109" ht="30.75" customHeight="1"/>
    <row r="117" ht="29.25" customHeight="1"/>
  </sheetData>
  <sheetProtection password="C47B" sheet="1" formatRows="0"/>
  <mergeCells count="25">
    <mergeCell ref="C33:D33"/>
    <mergeCell ref="C7:D7"/>
    <mergeCell ref="B9:D9"/>
    <mergeCell ref="B25:C25"/>
    <mergeCell ref="B27:C27"/>
    <mergeCell ref="B31:C31"/>
    <mergeCell ref="B6:D6"/>
    <mergeCell ref="B20:D20"/>
    <mergeCell ref="C18:D18"/>
    <mergeCell ref="C17:D17"/>
    <mergeCell ref="B13:B14"/>
    <mergeCell ref="C42:D42"/>
    <mergeCell ref="C10:D10"/>
    <mergeCell ref="C13:D13"/>
    <mergeCell ref="B12:D12"/>
    <mergeCell ref="C14:D14"/>
    <mergeCell ref="B16:D16"/>
    <mergeCell ref="B39:C39"/>
    <mergeCell ref="B23:C23"/>
    <mergeCell ref="B22:C22"/>
    <mergeCell ref="C29:D29"/>
    <mergeCell ref="B35:C35"/>
    <mergeCell ref="B37:C37"/>
    <mergeCell ref="B38:C38"/>
    <mergeCell ref="B41:D4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45" r:id="rId2"/>
  <headerFooter alignWithMargins="0">
    <oddFooter>&amp;L&amp;"Calibri,Italique"&amp;8Annexes techniques - Mesure 41&amp;R&amp;"Calibri,Italique"&amp;8V1.4.1 octobre 2017</oddFooter>
  </headerFooter>
  <legacyDrawing r:id="rId1"/>
</worksheet>
</file>

<file path=xl/worksheets/sheet9.xml><?xml version="1.0" encoding="utf-8"?>
<worksheet xmlns="http://schemas.openxmlformats.org/spreadsheetml/2006/main" xmlns:r="http://schemas.openxmlformats.org/officeDocument/2006/relationships">
  <sheetPr codeName="Feuil3">
    <pageSetUpPr fitToPage="1"/>
  </sheetPr>
  <dimension ref="B1:M103"/>
  <sheetViews>
    <sheetView showGridLines="0" view="pageBreakPreview" zoomScaleSheetLayoutView="100" workbookViewId="0" topLeftCell="A1">
      <selection activeCell="D12" sqref="D12"/>
    </sheetView>
  </sheetViews>
  <sheetFormatPr defaultColWidth="11.421875" defaultRowHeight="15"/>
  <cols>
    <col min="1" max="1" width="5.8515625" style="0" customWidth="1"/>
    <col min="2" max="2" width="64.8515625" style="0" customWidth="1"/>
    <col min="3" max="5" width="40.00390625" style="0" customWidth="1"/>
  </cols>
  <sheetData>
    <row r="1" ht="26.25">
      <c r="B1" s="40" t="s">
        <v>155</v>
      </c>
    </row>
    <row r="2" spans="2:5" ht="33.75" customHeight="1">
      <c r="B2" s="541" t="s">
        <v>210</v>
      </c>
      <c r="C2" s="541"/>
      <c r="D2" s="541"/>
      <c r="E2" s="541"/>
    </row>
    <row r="3" spans="2:12" ht="24.75" customHeight="1">
      <c r="B3" s="512" t="s">
        <v>0</v>
      </c>
      <c r="C3" s="513"/>
      <c r="D3" s="514"/>
      <c r="E3" s="21"/>
      <c r="F3" s="21"/>
      <c r="G3" s="22"/>
      <c r="H3" s="16"/>
      <c r="I3" s="8"/>
      <c r="J3" s="8"/>
      <c r="K3" s="8"/>
      <c r="L3" s="8"/>
    </row>
    <row r="4" spans="2:8" s="8" customFormat="1" ht="24.75" customHeight="1">
      <c r="B4" s="88" t="s">
        <v>43</v>
      </c>
      <c r="C4" s="498" t="str">
        <f>IF('ANXE-1-DEPENSES PREVI'!$C$8=0,"Veuillez renseigner cette information à l'annexe 1",'ANXE-1-DEPENSES PREVI'!$C$8)</f>
        <v>Veuillez renseigner cette information à l'annexe 1</v>
      </c>
      <c r="D4" s="499"/>
      <c r="E4" s="21"/>
      <c r="F4" s="21"/>
      <c r="G4" s="22"/>
      <c r="H4" s="16"/>
    </row>
    <row r="5" spans="2:12" ht="12" customHeight="1">
      <c r="B5" s="1"/>
      <c r="C5" s="34"/>
      <c r="D5" s="34"/>
      <c r="E5" s="21"/>
      <c r="F5" s="21"/>
      <c r="G5" s="22"/>
      <c r="H5" s="16"/>
      <c r="I5" s="18"/>
      <c r="J5" s="18"/>
      <c r="K5" s="18"/>
      <c r="L5" s="18"/>
    </row>
    <row r="6" spans="2:4" ht="15">
      <c r="B6" s="225"/>
      <c r="C6" s="223"/>
      <c r="D6" s="223"/>
    </row>
    <row r="7" spans="2:5" ht="25.5" customHeight="1">
      <c r="B7" s="542" t="s">
        <v>156</v>
      </c>
      <c r="C7" s="543"/>
      <c r="D7" s="236" t="s">
        <v>157</v>
      </c>
      <c r="E7" s="227" t="s">
        <v>158</v>
      </c>
    </row>
    <row r="8" spans="2:5" ht="15">
      <c r="B8" s="243" t="s">
        <v>216</v>
      </c>
      <c r="C8" s="281"/>
      <c r="D8" s="281"/>
      <c r="E8" s="281"/>
    </row>
    <row r="9" spans="2:5" ht="15" customHeight="1">
      <c r="B9" s="244" t="s">
        <v>217</v>
      </c>
      <c r="C9" s="281"/>
      <c r="D9" s="281"/>
      <c r="E9" s="281"/>
    </row>
    <row r="10" spans="2:5" ht="15">
      <c r="B10" s="244" t="s">
        <v>191</v>
      </c>
      <c r="C10" s="281"/>
      <c r="D10" s="281"/>
      <c r="E10" s="281"/>
    </row>
    <row r="11" spans="2:5" ht="15">
      <c r="B11" s="244" t="s">
        <v>218</v>
      </c>
      <c r="C11" s="281"/>
      <c r="D11" s="281"/>
      <c r="E11" s="281"/>
    </row>
    <row r="12" spans="2:5" ht="15">
      <c r="B12" s="244" t="s">
        <v>192</v>
      </c>
      <c r="C12" s="281"/>
      <c r="D12" s="281"/>
      <c r="E12" s="281"/>
    </row>
    <row r="13" spans="2:5" ht="15">
      <c r="B13" s="245" t="s">
        <v>193</v>
      </c>
      <c r="C13" s="281"/>
      <c r="D13" s="281"/>
      <c r="E13" s="281"/>
    </row>
    <row r="14" spans="2:5" ht="25.5" customHeight="1">
      <c r="B14" s="226"/>
      <c r="C14" s="226"/>
      <c r="D14" s="226"/>
      <c r="E14" s="226"/>
    </row>
    <row r="15" spans="2:5" ht="33.75" customHeight="1">
      <c r="B15" s="292" t="s">
        <v>159</v>
      </c>
      <c r="C15" s="237" t="s">
        <v>4</v>
      </c>
      <c r="D15" s="237" t="s">
        <v>3</v>
      </c>
      <c r="E15" s="238" t="s">
        <v>2</v>
      </c>
    </row>
    <row r="16" spans="2:13" ht="15.75" customHeight="1">
      <c r="B16" s="293" t="s">
        <v>222</v>
      </c>
      <c r="C16" s="335"/>
      <c r="D16" s="336"/>
      <c r="E16" s="337"/>
      <c r="G16" s="285"/>
      <c r="H16" s="285"/>
      <c r="I16" s="285"/>
      <c r="J16" s="232"/>
      <c r="K16" s="232"/>
      <c r="L16" s="232"/>
      <c r="M16" s="2"/>
    </row>
    <row r="17" spans="2:13" s="228" customFormat="1" ht="15">
      <c r="B17" s="262" t="s">
        <v>194</v>
      </c>
      <c r="C17" s="241"/>
      <c r="D17" s="241"/>
      <c r="E17" s="242"/>
      <c r="G17" s="521"/>
      <c r="H17" s="521"/>
      <c r="I17" s="521"/>
      <c r="J17" s="229"/>
      <c r="K17" s="229"/>
      <c r="L17" s="229"/>
      <c r="M17" s="230"/>
    </row>
    <row r="18" spans="2:13" s="228" customFormat="1" ht="15">
      <c r="B18" s="256" t="s">
        <v>196</v>
      </c>
      <c r="C18" s="257">
        <f>SUM(C19:C25)</f>
        <v>0</v>
      </c>
      <c r="D18" s="257">
        <f>SUM(D19:D25)</f>
        <v>0</v>
      </c>
      <c r="E18" s="258">
        <f>SUM(E19:E25)</f>
        <v>0</v>
      </c>
      <c r="G18" s="522"/>
      <c r="H18" s="522"/>
      <c r="I18" s="522"/>
      <c r="J18" s="232"/>
      <c r="K18" s="232"/>
      <c r="L18" s="232"/>
      <c r="M18" s="230"/>
    </row>
    <row r="19" spans="2:13" s="233" customFormat="1" ht="15">
      <c r="B19" s="248" t="s">
        <v>160</v>
      </c>
      <c r="C19" s="239"/>
      <c r="D19" s="239"/>
      <c r="E19" s="240"/>
      <c r="G19" s="523"/>
      <c r="H19" s="523"/>
      <c r="I19" s="523"/>
      <c r="J19" s="523"/>
      <c r="K19" s="523"/>
      <c r="L19" s="523"/>
      <c r="M19" s="2"/>
    </row>
    <row r="20" spans="2:13" s="233" customFormat="1" ht="15">
      <c r="B20" s="248" t="s">
        <v>161</v>
      </c>
      <c r="C20" s="239"/>
      <c r="D20" s="239"/>
      <c r="E20" s="240"/>
      <c r="G20" s="522"/>
      <c r="H20" s="522"/>
      <c r="I20" s="522"/>
      <c r="J20" s="232"/>
      <c r="K20" s="232"/>
      <c r="L20" s="232"/>
      <c r="M20" s="2"/>
    </row>
    <row r="21" spans="2:13" s="233" customFormat="1" ht="15">
      <c r="B21" s="248" t="s">
        <v>162</v>
      </c>
      <c r="C21" s="239"/>
      <c r="D21" s="239"/>
      <c r="E21" s="240"/>
      <c r="G21" s="522"/>
      <c r="H21" s="522"/>
      <c r="I21" s="522"/>
      <c r="J21" s="232"/>
      <c r="K21" s="232"/>
      <c r="L21" s="232"/>
      <c r="M21" s="2"/>
    </row>
    <row r="22" spans="2:13" s="233" customFormat="1" ht="15">
      <c r="B22" s="248" t="s">
        <v>163</v>
      </c>
      <c r="C22" s="239"/>
      <c r="D22" s="239"/>
      <c r="E22" s="240"/>
      <c r="G22" s="231"/>
      <c r="H22" s="231"/>
      <c r="I22" s="231"/>
      <c r="J22" s="232"/>
      <c r="K22" s="232"/>
      <c r="L22" s="232"/>
      <c r="M22" s="2"/>
    </row>
    <row r="23" spans="2:13" s="233" customFormat="1" ht="15">
      <c r="B23" s="248" t="s">
        <v>164</v>
      </c>
      <c r="C23" s="239"/>
      <c r="D23" s="239"/>
      <c r="E23" s="240"/>
      <c r="G23" s="231"/>
      <c r="H23" s="231"/>
      <c r="I23" s="231"/>
      <c r="J23" s="232"/>
      <c r="K23" s="232"/>
      <c r="L23" s="232"/>
      <c r="M23" s="2"/>
    </row>
    <row r="24" spans="2:13" s="233" customFormat="1" ht="15">
      <c r="B24" s="248" t="s">
        <v>165</v>
      </c>
      <c r="C24" s="239"/>
      <c r="D24" s="239"/>
      <c r="E24" s="240"/>
      <c r="G24" s="231"/>
      <c r="H24" s="231"/>
      <c r="I24" s="231"/>
      <c r="J24" s="232"/>
      <c r="K24" s="232"/>
      <c r="L24" s="232"/>
      <c r="M24" s="2"/>
    </row>
    <row r="25" spans="2:13" s="233" customFormat="1" ht="15">
      <c r="B25" s="249" t="s">
        <v>166</v>
      </c>
      <c r="C25" s="260"/>
      <c r="D25" s="260"/>
      <c r="E25" s="261"/>
      <c r="G25" s="522"/>
      <c r="H25" s="522"/>
      <c r="I25" s="522"/>
      <c r="J25" s="232"/>
      <c r="K25" s="232"/>
      <c r="L25" s="232"/>
      <c r="M25" s="2"/>
    </row>
    <row r="26" spans="2:13" ht="15">
      <c r="B26" s="256" t="s">
        <v>197</v>
      </c>
      <c r="C26" s="257">
        <f>SUM(C27:C32)</f>
        <v>0</v>
      </c>
      <c r="D26" s="257">
        <f>SUM(D27:D32)</f>
        <v>0</v>
      </c>
      <c r="E26" s="258">
        <f>SUM(E27:E32)</f>
        <v>0</v>
      </c>
      <c r="G26" s="522"/>
      <c r="H26" s="522"/>
      <c r="I26" s="522"/>
      <c r="J26" s="232"/>
      <c r="K26" s="232"/>
      <c r="L26" s="232"/>
      <c r="M26" s="2"/>
    </row>
    <row r="27" spans="2:13" ht="15">
      <c r="B27" s="248" t="s">
        <v>167</v>
      </c>
      <c r="C27" s="259"/>
      <c r="D27" s="263"/>
      <c r="E27" s="264"/>
      <c r="G27" s="231"/>
      <c r="H27" s="231"/>
      <c r="I27" s="231"/>
      <c r="J27" s="232"/>
      <c r="K27" s="232"/>
      <c r="L27" s="232"/>
      <c r="M27" s="2"/>
    </row>
    <row r="28" spans="2:13" ht="15">
      <c r="B28" s="248" t="s">
        <v>168</v>
      </c>
      <c r="C28" s="239"/>
      <c r="D28" s="265"/>
      <c r="E28" s="266"/>
      <c r="G28" s="231"/>
      <c r="H28" s="231"/>
      <c r="I28" s="231"/>
      <c r="J28" s="232"/>
      <c r="K28" s="232"/>
      <c r="L28" s="232"/>
      <c r="M28" s="2"/>
    </row>
    <row r="29" spans="2:13" ht="15">
      <c r="B29" s="248" t="s">
        <v>169</v>
      </c>
      <c r="C29" s="239"/>
      <c r="D29" s="265"/>
      <c r="E29" s="266"/>
      <c r="G29" s="231"/>
      <c r="H29" s="231"/>
      <c r="I29" s="231"/>
      <c r="J29" s="232"/>
      <c r="K29" s="232"/>
      <c r="L29" s="232"/>
      <c r="M29" s="2"/>
    </row>
    <row r="30" spans="2:13" ht="15">
      <c r="B30" s="248" t="s">
        <v>170</v>
      </c>
      <c r="C30" s="239"/>
      <c r="D30" s="265"/>
      <c r="E30" s="266"/>
      <c r="G30" s="231"/>
      <c r="H30" s="231"/>
      <c r="I30" s="231"/>
      <c r="J30" s="232"/>
      <c r="K30" s="232"/>
      <c r="L30" s="232"/>
      <c r="M30" s="2"/>
    </row>
    <row r="31" spans="2:13" ht="15">
      <c r="B31" s="248" t="s">
        <v>171</v>
      </c>
      <c r="C31" s="239"/>
      <c r="D31" s="265"/>
      <c r="E31" s="266"/>
      <c r="G31" s="231"/>
      <c r="H31" s="231"/>
      <c r="I31" s="231"/>
      <c r="J31" s="232"/>
      <c r="K31" s="232"/>
      <c r="L31" s="232"/>
      <c r="M31" s="2"/>
    </row>
    <row r="32" spans="2:13" ht="15">
      <c r="B32" s="248" t="s">
        <v>172</v>
      </c>
      <c r="C32" s="260"/>
      <c r="D32" s="267"/>
      <c r="E32" s="268"/>
      <c r="G32" s="231"/>
      <c r="H32" s="231"/>
      <c r="I32" s="231"/>
      <c r="J32" s="232"/>
      <c r="K32" s="232"/>
      <c r="L32" s="232"/>
      <c r="M32" s="2"/>
    </row>
    <row r="33" spans="2:13" ht="15">
      <c r="B33" s="256" t="s">
        <v>198</v>
      </c>
      <c r="C33" s="257">
        <f>C17-C18-C26</f>
        <v>0</v>
      </c>
      <c r="D33" s="257">
        <f>D17-D18-D26</f>
        <v>0</v>
      </c>
      <c r="E33" s="258">
        <f>E17-E18-E26</f>
        <v>0</v>
      </c>
      <c r="G33" s="231"/>
      <c r="H33" s="231"/>
      <c r="I33" s="231"/>
      <c r="J33" s="232"/>
      <c r="K33" s="232"/>
      <c r="L33" s="232"/>
      <c r="M33" s="2"/>
    </row>
    <row r="34" spans="2:13" ht="15">
      <c r="B34" s="248" t="s">
        <v>211</v>
      </c>
      <c r="C34" s="269"/>
      <c r="D34" s="270"/>
      <c r="E34" s="271"/>
      <c r="G34" s="231"/>
      <c r="H34" s="231"/>
      <c r="I34" s="231"/>
      <c r="J34" s="232"/>
      <c r="K34" s="232"/>
      <c r="L34" s="232"/>
      <c r="M34" s="2"/>
    </row>
    <row r="35" spans="2:13" ht="15">
      <c r="B35" s="256" t="s">
        <v>195</v>
      </c>
      <c r="C35" s="257">
        <f>SUM(C36:C39)</f>
        <v>0</v>
      </c>
      <c r="D35" s="257">
        <f>SUM(D36:D39)</f>
        <v>0</v>
      </c>
      <c r="E35" s="258">
        <f>SUM(E36:E39)</f>
        <v>0</v>
      </c>
      <c r="G35" s="231"/>
      <c r="H35" s="231"/>
      <c r="I35" s="231"/>
      <c r="J35" s="232"/>
      <c r="K35" s="232"/>
      <c r="L35" s="232"/>
      <c r="M35" s="2"/>
    </row>
    <row r="36" spans="2:13" ht="15">
      <c r="B36" s="255" t="s">
        <v>173</v>
      </c>
      <c r="C36" s="259"/>
      <c r="D36" s="263"/>
      <c r="E36" s="264"/>
      <c r="G36" s="523"/>
      <c r="H36" s="523"/>
      <c r="I36" s="523"/>
      <c r="J36" s="523"/>
      <c r="K36" s="523"/>
      <c r="L36" s="523"/>
      <c r="M36" s="2"/>
    </row>
    <row r="37" spans="2:13" ht="15">
      <c r="B37" s="248" t="s">
        <v>174</v>
      </c>
      <c r="C37" s="239"/>
      <c r="D37" s="265"/>
      <c r="E37" s="266"/>
      <c r="G37" s="522"/>
      <c r="H37" s="522"/>
      <c r="I37" s="522"/>
      <c r="J37" s="232"/>
      <c r="K37" s="232"/>
      <c r="L37" s="232"/>
      <c r="M37" s="2"/>
    </row>
    <row r="38" spans="2:13" ht="15">
      <c r="B38" s="248" t="s">
        <v>175</v>
      </c>
      <c r="C38" s="239"/>
      <c r="D38" s="265"/>
      <c r="E38" s="266"/>
      <c r="G38" s="231"/>
      <c r="H38" s="231"/>
      <c r="I38" s="231"/>
      <c r="J38" s="232"/>
      <c r="K38" s="232"/>
      <c r="L38" s="232"/>
      <c r="M38" s="2"/>
    </row>
    <row r="39" spans="2:13" ht="15">
      <c r="B39" s="250" t="s">
        <v>176</v>
      </c>
      <c r="C39" s="241"/>
      <c r="D39" s="272"/>
      <c r="E39" s="273"/>
      <c r="G39" s="231"/>
      <c r="H39" s="231"/>
      <c r="I39" s="231"/>
      <c r="J39" s="232"/>
      <c r="K39" s="232"/>
      <c r="L39" s="232"/>
      <c r="M39" s="2"/>
    </row>
    <row r="40" spans="2:13" ht="15">
      <c r="B40" s="256" t="s">
        <v>199</v>
      </c>
      <c r="C40" s="246">
        <f>C33-C34-C35</f>
        <v>0</v>
      </c>
      <c r="D40" s="246">
        <f>D33-D34-D35</f>
        <v>0</v>
      </c>
      <c r="E40" s="247">
        <f>E33-E34-E35</f>
        <v>0</v>
      </c>
      <c r="G40" s="522"/>
      <c r="H40" s="522"/>
      <c r="I40" s="522"/>
      <c r="J40" s="232"/>
      <c r="K40" s="232"/>
      <c r="L40" s="232"/>
      <c r="M40" s="2"/>
    </row>
    <row r="41" spans="2:13" ht="15">
      <c r="B41" s="287" t="s">
        <v>212</v>
      </c>
      <c r="C41" s="239"/>
      <c r="D41" s="265"/>
      <c r="E41" s="266"/>
      <c r="G41" s="231"/>
      <c r="H41" s="231"/>
      <c r="I41" s="231"/>
      <c r="J41" s="232"/>
      <c r="K41" s="232"/>
      <c r="L41" s="232"/>
      <c r="M41" s="2"/>
    </row>
    <row r="42" spans="2:13" ht="15">
      <c r="B42" s="250" t="s">
        <v>177</v>
      </c>
      <c r="C42" s="260"/>
      <c r="D42" s="267"/>
      <c r="E42" s="268"/>
      <c r="G42" s="231"/>
      <c r="H42" s="231"/>
      <c r="I42" s="231"/>
      <c r="J42" s="232"/>
      <c r="K42" s="232"/>
      <c r="L42" s="232"/>
      <c r="M42" s="2"/>
    </row>
    <row r="43" spans="2:13" ht="24.75">
      <c r="B43" s="256" t="s">
        <v>200</v>
      </c>
      <c r="C43" s="251">
        <f>C40-C41-C42</f>
        <v>0</v>
      </c>
      <c r="D43" s="251">
        <f>D40-D41-D42</f>
        <v>0</v>
      </c>
      <c r="E43" s="252">
        <f>E40-E41-E42</f>
        <v>0</v>
      </c>
      <c r="G43" s="522"/>
      <c r="H43" s="522"/>
      <c r="I43" s="522"/>
      <c r="J43" s="232"/>
      <c r="K43" s="232"/>
      <c r="L43" s="232"/>
      <c r="M43" s="2"/>
    </row>
    <row r="44" spans="2:13" ht="15">
      <c r="B44" s="287" t="s">
        <v>213</v>
      </c>
      <c r="C44" s="274"/>
      <c r="D44" s="275"/>
      <c r="E44" s="276"/>
      <c r="G44" s="231"/>
      <c r="H44" s="231"/>
      <c r="I44" s="231"/>
      <c r="J44" s="232"/>
      <c r="K44" s="232"/>
      <c r="L44" s="232"/>
      <c r="M44" s="2"/>
    </row>
    <row r="45" spans="2:13" ht="15">
      <c r="B45" s="250" t="s">
        <v>214</v>
      </c>
      <c r="C45" s="239"/>
      <c r="D45" s="265"/>
      <c r="E45" s="266"/>
      <c r="G45" s="231"/>
      <c r="H45" s="231"/>
      <c r="I45" s="231"/>
      <c r="J45" s="232"/>
      <c r="K45" s="232"/>
      <c r="L45" s="232"/>
      <c r="M45" s="2"/>
    </row>
    <row r="46" spans="2:13" ht="15">
      <c r="B46" s="250" t="s">
        <v>215</v>
      </c>
      <c r="C46" s="260"/>
      <c r="D46" s="267"/>
      <c r="E46" s="268"/>
      <c r="G46" s="231"/>
      <c r="H46" s="231"/>
      <c r="I46" s="231"/>
      <c r="J46" s="232"/>
      <c r="K46" s="232"/>
      <c r="L46" s="232"/>
      <c r="M46" s="2"/>
    </row>
    <row r="47" spans="2:13" ht="15">
      <c r="B47" s="256" t="s">
        <v>201</v>
      </c>
      <c r="C47" s="253">
        <f>C43+C44-C46-C45</f>
        <v>0</v>
      </c>
      <c r="D47" s="253">
        <f>D43+D44-D46-D45</f>
        <v>0</v>
      </c>
      <c r="E47" s="254">
        <f>E43+E44-E46-E45</f>
        <v>0</v>
      </c>
      <c r="G47" s="522"/>
      <c r="H47" s="522"/>
      <c r="I47" s="522"/>
      <c r="J47" s="232"/>
      <c r="K47" s="232"/>
      <c r="L47" s="232"/>
      <c r="M47" s="2"/>
    </row>
    <row r="48" spans="2:13" ht="15" customHeight="1">
      <c r="B48" s="223"/>
      <c r="C48" s="223"/>
      <c r="D48" s="223"/>
      <c r="G48" s="522"/>
      <c r="H48" s="522"/>
      <c r="I48" s="522"/>
      <c r="J48" s="232"/>
      <c r="K48" s="232"/>
      <c r="L48" s="232"/>
      <c r="M48" s="2"/>
    </row>
    <row r="49" spans="2:13" ht="31.5" customHeight="1">
      <c r="B49" s="538" t="s">
        <v>178</v>
      </c>
      <c r="C49" s="538"/>
      <c r="D49" s="538"/>
      <c r="E49" s="538"/>
      <c r="G49" s="522"/>
      <c r="H49" s="522"/>
      <c r="I49" s="522"/>
      <c r="J49" s="232"/>
      <c r="K49" s="232"/>
      <c r="L49" s="232"/>
      <c r="M49" s="2"/>
    </row>
    <row r="50" spans="2:13" ht="15">
      <c r="B50" s="243" t="s">
        <v>179</v>
      </c>
      <c r="C50" s="539"/>
      <c r="D50" s="539"/>
      <c r="E50" s="540"/>
      <c r="G50" s="533"/>
      <c r="H50" s="533"/>
      <c r="I50" s="533"/>
      <c r="J50" s="234"/>
      <c r="K50" s="234"/>
      <c r="L50" s="234"/>
      <c r="M50" s="2"/>
    </row>
    <row r="51" spans="2:13" ht="15">
      <c r="B51" s="244" t="s">
        <v>180</v>
      </c>
      <c r="C51" s="534"/>
      <c r="D51" s="534"/>
      <c r="E51" s="535"/>
      <c r="G51" s="523"/>
      <c r="H51" s="523"/>
      <c r="I51" s="523"/>
      <c r="J51" s="523"/>
      <c r="K51" s="523"/>
      <c r="L51" s="523"/>
      <c r="M51" s="2"/>
    </row>
    <row r="52" spans="2:13" ht="15">
      <c r="B52" s="245" t="s">
        <v>181</v>
      </c>
      <c r="C52" s="536"/>
      <c r="D52" s="536"/>
      <c r="E52" s="537"/>
      <c r="G52" s="531"/>
      <c r="H52" s="531"/>
      <c r="I52" s="531"/>
      <c r="J52" s="232"/>
      <c r="K52" s="232"/>
      <c r="L52" s="232"/>
      <c r="M52" s="2"/>
    </row>
    <row r="53" spans="2:13" ht="15" customHeight="1">
      <c r="B53" s="223"/>
      <c r="C53" s="223"/>
      <c r="D53" s="223"/>
      <c r="G53" s="531"/>
      <c r="H53" s="531"/>
      <c r="I53" s="531"/>
      <c r="J53" s="232"/>
      <c r="K53" s="232"/>
      <c r="L53" s="232"/>
      <c r="M53" s="2"/>
    </row>
    <row r="54" spans="2:13" ht="31.5" customHeight="1">
      <c r="B54" s="277" t="s">
        <v>182</v>
      </c>
      <c r="C54" s="237" t="s">
        <v>183</v>
      </c>
      <c r="D54" s="237" t="s">
        <v>184</v>
      </c>
      <c r="E54" s="238" t="s">
        <v>185</v>
      </c>
      <c r="F54" s="68"/>
      <c r="G54" s="531"/>
      <c r="H54" s="531"/>
      <c r="I54" s="531"/>
      <c r="J54" s="232"/>
      <c r="K54" s="232"/>
      <c r="L54" s="232"/>
      <c r="M54" s="2"/>
    </row>
    <row r="55" spans="2:8" ht="15">
      <c r="B55" s="244" t="s">
        <v>223</v>
      </c>
      <c r="C55" s="281"/>
      <c r="D55" s="281"/>
      <c r="E55" s="282"/>
      <c r="F55" s="232"/>
      <c r="G55" s="232"/>
      <c r="H55" s="2"/>
    </row>
    <row r="56" spans="2:9" ht="15">
      <c r="B56" s="244" t="s">
        <v>219</v>
      </c>
      <c r="C56" s="281"/>
      <c r="D56" s="281"/>
      <c r="E56" s="282"/>
      <c r="F56" s="232"/>
      <c r="G56" s="232"/>
      <c r="H56" s="232"/>
      <c r="I56" s="2"/>
    </row>
    <row r="57" spans="2:9" ht="15">
      <c r="B57" s="244" t="s">
        <v>202</v>
      </c>
      <c r="C57" s="281"/>
      <c r="D57" s="281"/>
      <c r="E57" s="282"/>
      <c r="F57" s="232"/>
      <c r="G57" s="232"/>
      <c r="H57" s="232"/>
      <c r="I57" s="2"/>
    </row>
    <row r="58" spans="2:9" ht="15">
      <c r="B58" s="244" t="s">
        <v>220</v>
      </c>
      <c r="C58" s="281"/>
      <c r="D58" s="281"/>
      <c r="E58" s="282"/>
      <c r="F58" s="232"/>
      <c r="G58" s="234"/>
      <c r="H58" s="234"/>
      <c r="I58" s="2"/>
    </row>
    <row r="59" spans="2:9" ht="15">
      <c r="B59" s="244" t="s">
        <v>221</v>
      </c>
      <c r="C59" s="281"/>
      <c r="D59" s="281"/>
      <c r="E59" s="282"/>
      <c r="F59" s="232"/>
      <c r="G59" s="232"/>
      <c r="H59" s="232"/>
      <c r="I59" s="2"/>
    </row>
    <row r="60" spans="2:9" ht="15">
      <c r="B60" s="244" t="s">
        <v>203</v>
      </c>
      <c r="C60" s="281"/>
      <c r="D60" s="281"/>
      <c r="E60" s="282"/>
      <c r="F60" s="232"/>
      <c r="G60" s="232"/>
      <c r="H60" s="232"/>
      <c r="I60" s="2"/>
    </row>
    <row r="61" spans="2:9" ht="15">
      <c r="B61" s="245" t="s">
        <v>204</v>
      </c>
      <c r="C61" s="283"/>
      <c r="D61" s="283"/>
      <c r="E61" s="284"/>
      <c r="F61" s="232"/>
      <c r="G61" s="234"/>
      <c r="H61" s="234"/>
      <c r="I61" s="2"/>
    </row>
    <row r="62" spans="3:13" ht="15" customHeight="1">
      <c r="C62" s="223"/>
      <c r="D62" s="223"/>
      <c r="G62" s="532"/>
      <c r="H62" s="532"/>
      <c r="I62" s="532"/>
      <c r="J62" s="232"/>
      <c r="K62" s="232"/>
      <c r="L62" s="232"/>
      <c r="M62" s="2"/>
    </row>
    <row r="63" spans="2:13" ht="33.75" customHeight="1">
      <c r="B63" s="288" t="s">
        <v>186</v>
      </c>
      <c r="C63" s="289" t="s">
        <v>205</v>
      </c>
      <c r="D63" s="289" t="s">
        <v>208</v>
      </c>
      <c r="E63" s="290" t="s">
        <v>209</v>
      </c>
      <c r="G63" s="533"/>
      <c r="H63" s="533"/>
      <c r="I63" s="533"/>
      <c r="J63" s="232"/>
      <c r="K63" s="232"/>
      <c r="L63" s="232"/>
      <c r="M63" s="2"/>
    </row>
    <row r="64" spans="2:13" ht="15.75" customHeight="1">
      <c r="B64" s="291" t="s">
        <v>222</v>
      </c>
      <c r="C64" s="335"/>
      <c r="D64" s="336"/>
      <c r="E64" s="337"/>
      <c r="G64" s="285"/>
      <c r="H64" s="285"/>
      <c r="I64" s="285"/>
      <c r="J64" s="232"/>
      <c r="K64" s="232"/>
      <c r="L64" s="232"/>
      <c r="M64" s="2"/>
    </row>
    <row r="65" spans="2:13" s="228" customFormat="1" ht="15">
      <c r="B65" s="262" t="s">
        <v>194</v>
      </c>
      <c r="C65" s="241"/>
      <c r="D65" s="241"/>
      <c r="E65" s="242"/>
      <c r="G65" s="521"/>
      <c r="H65" s="521"/>
      <c r="I65" s="521"/>
      <c r="J65" s="229"/>
      <c r="K65" s="229"/>
      <c r="L65" s="229"/>
      <c r="M65" s="230"/>
    </row>
    <row r="66" spans="2:13" s="228" customFormat="1" ht="15">
      <c r="B66" s="256" t="s">
        <v>196</v>
      </c>
      <c r="C66" s="257">
        <f>SUM(C67:C73)</f>
        <v>0</v>
      </c>
      <c r="D66" s="257">
        <f>SUM(D67:D73)</f>
        <v>0</v>
      </c>
      <c r="E66" s="258">
        <f>SUM(E67:E73)</f>
        <v>0</v>
      </c>
      <c r="G66" s="522"/>
      <c r="H66" s="522"/>
      <c r="I66" s="522"/>
      <c r="J66" s="232"/>
      <c r="K66" s="232"/>
      <c r="L66" s="232"/>
      <c r="M66" s="230"/>
    </row>
    <row r="67" spans="2:13" s="233" customFormat="1" ht="15">
      <c r="B67" s="248" t="s">
        <v>160</v>
      </c>
      <c r="C67" s="239"/>
      <c r="D67" s="239"/>
      <c r="E67" s="240"/>
      <c r="G67" s="523"/>
      <c r="H67" s="523"/>
      <c r="I67" s="523"/>
      <c r="J67" s="523"/>
      <c r="K67" s="523"/>
      <c r="L67" s="523"/>
      <c r="M67" s="2"/>
    </row>
    <row r="68" spans="2:13" s="233" customFormat="1" ht="15">
      <c r="B68" s="248" t="s">
        <v>161</v>
      </c>
      <c r="C68" s="239"/>
      <c r="D68" s="239"/>
      <c r="E68" s="240"/>
      <c r="G68" s="522"/>
      <c r="H68" s="522"/>
      <c r="I68" s="522"/>
      <c r="J68" s="232"/>
      <c r="K68" s="232"/>
      <c r="L68" s="232"/>
      <c r="M68" s="2"/>
    </row>
    <row r="69" spans="2:13" s="233" customFormat="1" ht="15">
      <c r="B69" s="248" t="s">
        <v>162</v>
      </c>
      <c r="C69" s="239"/>
      <c r="D69" s="239"/>
      <c r="E69" s="240"/>
      <c r="G69" s="522"/>
      <c r="H69" s="522"/>
      <c r="I69" s="522"/>
      <c r="J69" s="232"/>
      <c r="K69" s="232"/>
      <c r="L69" s="232"/>
      <c r="M69" s="2"/>
    </row>
    <row r="70" spans="2:13" s="233" customFormat="1" ht="15">
      <c r="B70" s="248" t="s">
        <v>163</v>
      </c>
      <c r="C70" s="239"/>
      <c r="D70" s="239"/>
      <c r="E70" s="240"/>
      <c r="G70" s="231"/>
      <c r="H70" s="231"/>
      <c r="I70" s="231"/>
      <c r="J70" s="232"/>
      <c r="K70" s="232"/>
      <c r="L70" s="232"/>
      <c r="M70" s="2"/>
    </row>
    <row r="71" spans="2:13" s="233" customFormat="1" ht="15">
      <c r="B71" s="248" t="s">
        <v>164</v>
      </c>
      <c r="C71" s="239"/>
      <c r="D71" s="239"/>
      <c r="E71" s="240"/>
      <c r="G71" s="231"/>
      <c r="H71" s="231"/>
      <c r="I71" s="231"/>
      <c r="J71" s="232"/>
      <c r="K71" s="232"/>
      <c r="L71" s="232"/>
      <c r="M71" s="2"/>
    </row>
    <row r="72" spans="2:13" s="233" customFormat="1" ht="15">
      <c r="B72" s="248" t="s">
        <v>165</v>
      </c>
      <c r="C72" s="239"/>
      <c r="D72" s="239"/>
      <c r="E72" s="240"/>
      <c r="G72" s="231"/>
      <c r="H72" s="231"/>
      <c r="I72" s="231"/>
      <c r="J72" s="232"/>
      <c r="K72" s="232"/>
      <c r="L72" s="232"/>
      <c r="M72" s="2"/>
    </row>
    <row r="73" spans="2:13" s="233" customFormat="1" ht="15">
      <c r="B73" s="249" t="s">
        <v>166</v>
      </c>
      <c r="C73" s="260"/>
      <c r="D73" s="260"/>
      <c r="E73" s="261"/>
      <c r="G73" s="522"/>
      <c r="H73" s="522"/>
      <c r="I73" s="522"/>
      <c r="J73" s="232"/>
      <c r="K73" s="232"/>
      <c r="L73" s="232"/>
      <c r="M73" s="2"/>
    </row>
    <row r="74" spans="2:13" ht="15">
      <c r="B74" s="256" t="s">
        <v>197</v>
      </c>
      <c r="C74" s="257">
        <f>SUM(C75:C80)</f>
        <v>0</v>
      </c>
      <c r="D74" s="257">
        <f>SUM(D75:D80)</f>
        <v>0</v>
      </c>
      <c r="E74" s="258">
        <f>SUM(E75:E80)</f>
        <v>0</v>
      </c>
      <c r="G74" s="522"/>
      <c r="H74" s="522"/>
      <c r="I74" s="522"/>
      <c r="J74" s="232"/>
      <c r="K74" s="232"/>
      <c r="L74" s="232"/>
      <c r="M74" s="2"/>
    </row>
    <row r="75" spans="2:13" ht="15">
      <c r="B75" s="248" t="s">
        <v>167</v>
      </c>
      <c r="C75" s="259"/>
      <c r="D75" s="263"/>
      <c r="E75" s="264"/>
      <c r="G75" s="231"/>
      <c r="H75" s="231"/>
      <c r="I75" s="231"/>
      <c r="J75" s="232"/>
      <c r="K75" s="232"/>
      <c r="L75" s="232"/>
      <c r="M75" s="2"/>
    </row>
    <row r="76" spans="2:13" ht="15">
      <c r="B76" s="248" t="s">
        <v>168</v>
      </c>
      <c r="C76" s="239"/>
      <c r="D76" s="265"/>
      <c r="E76" s="266"/>
      <c r="G76" s="231"/>
      <c r="H76" s="231"/>
      <c r="I76" s="231"/>
      <c r="J76" s="232"/>
      <c r="K76" s="232"/>
      <c r="L76" s="232"/>
      <c r="M76" s="2"/>
    </row>
    <row r="77" spans="2:13" ht="15">
      <c r="B77" s="248" t="s">
        <v>169</v>
      </c>
      <c r="C77" s="239"/>
      <c r="D77" s="265"/>
      <c r="E77" s="266"/>
      <c r="G77" s="231"/>
      <c r="H77" s="231"/>
      <c r="I77" s="231"/>
      <c r="J77" s="232"/>
      <c r="K77" s="232"/>
      <c r="L77" s="232"/>
      <c r="M77" s="2"/>
    </row>
    <row r="78" spans="2:13" ht="15">
      <c r="B78" s="248" t="s">
        <v>170</v>
      </c>
      <c r="C78" s="239"/>
      <c r="D78" s="265"/>
      <c r="E78" s="266"/>
      <c r="G78" s="231"/>
      <c r="H78" s="231"/>
      <c r="I78" s="231"/>
      <c r="J78" s="232"/>
      <c r="K78" s="232"/>
      <c r="L78" s="232"/>
      <c r="M78" s="2"/>
    </row>
    <row r="79" spans="2:13" ht="15">
      <c r="B79" s="248" t="s">
        <v>171</v>
      </c>
      <c r="C79" s="239"/>
      <c r="D79" s="265"/>
      <c r="E79" s="266"/>
      <c r="G79" s="231"/>
      <c r="H79" s="231"/>
      <c r="I79" s="231"/>
      <c r="J79" s="232"/>
      <c r="K79" s="232"/>
      <c r="L79" s="232"/>
      <c r="M79" s="2"/>
    </row>
    <row r="80" spans="2:13" ht="15">
      <c r="B80" s="248" t="s">
        <v>172</v>
      </c>
      <c r="C80" s="260"/>
      <c r="D80" s="267"/>
      <c r="E80" s="268"/>
      <c r="G80" s="231"/>
      <c r="H80" s="231"/>
      <c r="I80" s="231"/>
      <c r="J80" s="232"/>
      <c r="K80" s="232"/>
      <c r="L80" s="232"/>
      <c r="M80" s="2"/>
    </row>
    <row r="81" spans="2:13" ht="15">
      <c r="B81" s="256" t="s">
        <v>198</v>
      </c>
      <c r="C81" s="257">
        <f>C65-C66-C74</f>
        <v>0</v>
      </c>
      <c r="D81" s="257">
        <f>D65-D66-D74</f>
        <v>0</v>
      </c>
      <c r="E81" s="258">
        <f>E65-E66-E74</f>
        <v>0</v>
      </c>
      <c r="G81" s="231"/>
      <c r="H81" s="231"/>
      <c r="I81" s="231"/>
      <c r="J81" s="232"/>
      <c r="K81" s="232"/>
      <c r="L81" s="232"/>
      <c r="M81" s="2"/>
    </row>
    <row r="82" spans="2:13" ht="15">
      <c r="B82" s="248" t="s">
        <v>211</v>
      </c>
      <c r="C82" s="269"/>
      <c r="D82" s="270"/>
      <c r="E82" s="271"/>
      <c r="G82" s="231"/>
      <c r="H82" s="231"/>
      <c r="I82" s="231"/>
      <c r="J82" s="232"/>
      <c r="K82" s="232"/>
      <c r="L82" s="232"/>
      <c r="M82" s="2"/>
    </row>
    <row r="83" spans="2:13" ht="15">
      <c r="B83" s="256" t="s">
        <v>195</v>
      </c>
      <c r="C83" s="257">
        <f>SUM(C84:C87)</f>
        <v>0</v>
      </c>
      <c r="D83" s="257">
        <f>SUM(D84:D87)</f>
        <v>0</v>
      </c>
      <c r="E83" s="258">
        <f>SUM(E84:E87)</f>
        <v>0</v>
      </c>
      <c r="G83" s="231"/>
      <c r="H83" s="231"/>
      <c r="I83" s="231"/>
      <c r="J83" s="232"/>
      <c r="K83" s="232"/>
      <c r="L83" s="232"/>
      <c r="M83" s="2"/>
    </row>
    <row r="84" spans="2:13" ht="15">
      <c r="B84" s="255" t="s">
        <v>173</v>
      </c>
      <c r="C84" s="259"/>
      <c r="D84" s="263"/>
      <c r="E84" s="264"/>
      <c r="G84" s="523"/>
      <c r="H84" s="523"/>
      <c r="I84" s="523"/>
      <c r="J84" s="523"/>
      <c r="K84" s="523"/>
      <c r="L84" s="523"/>
      <c r="M84" s="2"/>
    </row>
    <row r="85" spans="2:13" ht="15">
      <c r="B85" s="248" t="s">
        <v>174</v>
      </c>
      <c r="C85" s="239"/>
      <c r="D85" s="265"/>
      <c r="E85" s="266"/>
      <c r="G85" s="522"/>
      <c r="H85" s="522"/>
      <c r="I85" s="522"/>
      <c r="J85" s="232"/>
      <c r="K85" s="232"/>
      <c r="L85" s="232"/>
      <c r="M85" s="2"/>
    </row>
    <row r="86" spans="2:13" ht="15">
      <c r="B86" s="248" t="s">
        <v>175</v>
      </c>
      <c r="C86" s="239"/>
      <c r="D86" s="265"/>
      <c r="E86" s="266"/>
      <c r="G86" s="231"/>
      <c r="H86" s="231"/>
      <c r="I86" s="231"/>
      <c r="J86" s="232"/>
      <c r="K86" s="232"/>
      <c r="L86" s="232"/>
      <c r="M86" s="2"/>
    </row>
    <row r="87" spans="2:13" ht="15">
      <c r="B87" s="250" t="s">
        <v>176</v>
      </c>
      <c r="C87" s="241"/>
      <c r="D87" s="272"/>
      <c r="E87" s="273"/>
      <c r="G87" s="231"/>
      <c r="H87" s="231"/>
      <c r="I87" s="231"/>
      <c r="J87" s="232"/>
      <c r="K87" s="232"/>
      <c r="L87" s="232"/>
      <c r="M87" s="2"/>
    </row>
    <row r="88" spans="2:13" ht="15">
      <c r="B88" s="256" t="s">
        <v>199</v>
      </c>
      <c r="C88" s="246">
        <f>C81-C82-C83</f>
        <v>0</v>
      </c>
      <c r="D88" s="246">
        <f>D81-D82-D83</f>
        <v>0</v>
      </c>
      <c r="E88" s="247">
        <f>E81-E82-E83</f>
        <v>0</v>
      </c>
      <c r="G88" s="522"/>
      <c r="H88" s="522"/>
      <c r="I88" s="522"/>
      <c r="J88" s="232"/>
      <c r="K88" s="232"/>
      <c r="L88" s="232"/>
      <c r="M88" s="2"/>
    </row>
    <row r="89" spans="2:13" ht="15">
      <c r="B89" s="287" t="s">
        <v>212</v>
      </c>
      <c r="C89" s="239"/>
      <c r="D89" s="265"/>
      <c r="E89" s="266"/>
      <c r="G89" s="231"/>
      <c r="H89" s="231"/>
      <c r="I89" s="231"/>
      <c r="J89" s="232"/>
      <c r="K89" s="232"/>
      <c r="L89" s="232"/>
      <c r="M89" s="2"/>
    </row>
    <row r="90" spans="2:13" ht="15">
      <c r="B90" s="250" t="s">
        <v>177</v>
      </c>
      <c r="C90" s="260"/>
      <c r="D90" s="267"/>
      <c r="E90" s="268"/>
      <c r="G90" s="231"/>
      <c r="H90" s="231"/>
      <c r="I90" s="231"/>
      <c r="J90" s="232"/>
      <c r="K90" s="232"/>
      <c r="L90" s="232"/>
      <c r="M90" s="2"/>
    </row>
    <row r="91" spans="2:13" ht="24.75">
      <c r="B91" s="256" t="s">
        <v>200</v>
      </c>
      <c r="C91" s="251">
        <f>C88-C89-C90</f>
        <v>0</v>
      </c>
      <c r="D91" s="251">
        <f>D88-D89-D90</f>
        <v>0</v>
      </c>
      <c r="E91" s="252">
        <f>E88-E89-E90</f>
        <v>0</v>
      </c>
      <c r="G91" s="522"/>
      <c r="H91" s="522"/>
      <c r="I91" s="522"/>
      <c r="J91" s="232"/>
      <c r="K91" s="232"/>
      <c r="L91" s="232"/>
      <c r="M91" s="2"/>
    </row>
    <row r="92" spans="2:13" ht="15">
      <c r="B92" s="287" t="s">
        <v>213</v>
      </c>
      <c r="C92" s="274"/>
      <c r="D92" s="275"/>
      <c r="E92" s="276"/>
      <c r="G92" s="231"/>
      <c r="H92" s="231"/>
      <c r="I92" s="231"/>
      <c r="J92" s="232"/>
      <c r="K92" s="232"/>
      <c r="L92" s="232"/>
      <c r="M92" s="2"/>
    </row>
    <row r="93" spans="2:13" ht="15">
      <c r="B93" s="250" t="s">
        <v>214</v>
      </c>
      <c r="C93" s="239"/>
      <c r="D93" s="265"/>
      <c r="E93" s="266"/>
      <c r="G93" s="231"/>
      <c r="H93" s="231"/>
      <c r="I93" s="231"/>
      <c r="J93" s="232"/>
      <c r="K93" s="232"/>
      <c r="L93" s="232"/>
      <c r="M93" s="2"/>
    </row>
    <row r="94" spans="2:13" ht="15">
      <c r="B94" s="250" t="s">
        <v>215</v>
      </c>
      <c r="C94" s="260"/>
      <c r="D94" s="267"/>
      <c r="E94" s="268"/>
      <c r="G94" s="231"/>
      <c r="H94" s="231"/>
      <c r="I94" s="231"/>
      <c r="J94" s="232"/>
      <c r="K94" s="232"/>
      <c r="L94" s="232"/>
      <c r="M94" s="2"/>
    </row>
    <row r="95" spans="2:13" ht="15">
      <c r="B95" s="256" t="s">
        <v>201</v>
      </c>
      <c r="C95" s="253">
        <f>C91+C92-C94-C93</f>
        <v>0</v>
      </c>
      <c r="D95" s="253">
        <f>D91+D92-D94-D93</f>
        <v>0</v>
      </c>
      <c r="E95" s="254">
        <f>E91+E92-E94-E93</f>
        <v>0</v>
      </c>
      <c r="G95" s="522"/>
      <c r="H95" s="522"/>
      <c r="I95" s="522"/>
      <c r="J95" s="232"/>
      <c r="K95" s="232"/>
      <c r="L95" s="232"/>
      <c r="M95" s="2"/>
    </row>
    <row r="96" spans="7:13" ht="15">
      <c r="G96" s="2"/>
      <c r="H96" s="2"/>
      <c r="I96" s="2"/>
      <c r="J96" s="2"/>
      <c r="K96" s="2"/>
      <c r="L96" s="2"/>
      <c r="M96" s="2"/>
    </row>
    <row r="97" spans="2:5" ht="15.75">
      <c r="B97" s="524" t="s">
        <v>187</v>
      </c>
      <c r="C97" s="525"/>
      <c r="D97" s="525"/>
      <c r="E97" s="526"/>
    </row>
    <row r="98" spans="2:5" ht="15">
      <c r="B98" s="243" t="s">
        <v>188</v>
      </c>
      <c r="C98" s="527"/>
      <c r="D98" s="527"/>
      <c r="E98" s="528"/>
    </row>
    <row r="99" spans="2:5" ht="15">
      <c r="B99" s="245" t="s">
        <v>189</v>
      </c>
      <c r="C99" s="529"/>
      <c r="D99" s="529"/>
      <c r="E99" s="530"/>
    </row>
    <row r="102" spans="4:5" ht="18.75" customHeight="1">
      <c r="D102" s="381" t="s">
        <v>190</v>
      </c>
      <c r="E102" s="278"/>
    </row>
    <row r="103" spans="4:5" ht="18.75" customHeight="1">
      <c r="D103" s="381" t="s">
        <v>275</v>
      </c>
      <c r="E103" s="279"/>
    </row>
  </sheetData>
  <sheetProtection password="C47B" sheet="1" objects="1" scenarios="1" formatRows="0"/>
  <mergeCells count="44">
    <mergeCell ref="G19:L19"/>
    <mergeCell ref="G20:I20"/>
    <mergeCell ref="G21:I21"/>
    <mergeCell ref="B2:E2"/>
    <mergeCell ref="B7:C7"/>
    <mergeCell ref="G17:I17"/>
    <mergeCell ref="G18:I18"/>
    <mergeCell ref="C4:D4"/>
    <mergeCell ref="B3:D3"/>
    <mergeCell ref="G25:I25"/>
    <mergeCell ref="G26:I26"/>
    <mergeCell ref="G36:L36"/>
    <mergeCell ref="G37:I37"/>
    <mergeCell ref="G40:I40"/>
    <mergeCell ref="G43:I43"/>
    <mergeCell ref="G47:I47"/>
    <mergeCell ref="G48:I48"/>
    <mergeCell ref="B49:E49"/>
    <mergeCell ref="G49:I49"/>
    <mergeCell ref="C50:E50"/>
    <mergeCell ref="G50:I50"/>
    <mergeCell ref="C51:E51"/>
    <mergeCell ref="G51:L51"/>
    <mergeCell ref="C52:E52"/>
    <mergeCell ref="G52:I52"/>
    <mergeCell ref="B97:E97"/>
    <mergeCell ref="C98:E98"/>
    <mergeCell ref="C99:E99"/>
    <mergeCell ref="G53:I53"/>
    <mergeCell ref="G54:I54"/>
    <mergeCell ref="G62:I62"/>
    <mergeCell ref="G63:I63"/>
    <mergeCell ref="G85:I85"/>
    <mergeCell ref="G88:I88"/>
    <mergeCell ref="G91:I91"/>
    <mergeCell ref="G95:I95"/>
    <mergeCell ref="G69:I69"/>
    <mergeCell ref="G73:I73"/>
    <mergeCell ref="G74:I74"/>
    <mergeCell ref="G84:L84"/>
    <mergeCell ref="G65:I65"/>
    <mergeCell ref="G66:I66"/>
    <mergeCell ref="G67:L67"/>
    <mergeCell ref="G68:I6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44" r:id="rId1"/>
  <headerFooter alignWithMargins="0">
    <oddFooter>&amp;L&amp;"Calibri,Italique"&amp;8Annexes techniques - Mesure 41&amp;R&amp;"Calibri,Italique"&amp;8V1.4.1 octobre 2017</oddFooter>
  </headerFooter>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DPMA/SDAEP/BPSCP</dc:creator>
  <cp:keywords/>
  <dc:description/>
  <cp:lastModifiedBy>DE PONTBRIAND</cp:lastModifiedBy>
  <cp:lastPrinted>2017-02-28T10:36:45Z</cp:lastPrinted>
  <dcterms:created xsi:type="dcterms:W3CDTF">2015-01-19T16:29:54Z</dcterms:created>
  <dcterms:modified xsi:type="dcterms:W3CDTF">2017-10-23T07:52:54Z</dcterms:modified>
  <cp:category/>
  <cp:version/>
  <cp:contentType/>
  <cp:contentStatus/>
</cp:coreProperties>
</file>