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4" windowHeight="8192" tabRatio="991" activeTab="8"/>
  </bookViews>
  <sheets>
    <sheet name="NOTICE" sheetId="1" r:id="rId1"/>
    <sheet name="ANXE-1-DEPENSES PREVI" sheetId="2" r:id="rId2"/>
    <sheet name="ANXE-2-RESSOURCES PREVI" sheetId="3" r:id="rId3"/>
    <sheet name="ANXE-2' RESSOURCES (Bilan)" sheetId="4" r:id="rId4"/>
    <sheet name="ANXE-3-AIDES-PUBLIQUES" sheetId="5" r:id="rId5"/>
    <sheet name="ANXE-4-INDICATEURS" sheetId="6" r:id="rId6"/>
    <sheet name="ANXE-5-PIECES_COMPLEMENTAIR" sheetId="7" r:id="rId7"/>
    <sheet name="ANXE-6-INFO-ENTREP-GROUPE" sheetId="8" r:id="rId8"/>
    <sheet name="ANXE-7-DESCRIPTIF DE L'OP" sheetId="9" r:id="rId9"/>
    <sheet name="Contrôles" sheetId="10" state="hidden" r:id="rId10"/>
    <sheet name="Référentiels" sheetId="11" state="hidden" r:id="rId11"/>
  </sheets>
  <externalReferences>
    <externalReference r:id="rId14"/>
    <externalReference r:id="rId15"/>
    <externalReference r:id="rId16"/>
  </externalReferences>
  <definedNames>
    <definedName name="_xlnm.Print_Area" localSheetId="1">'ANXE-1-DEPENSES PREVI'!$B$2:$H$293</definedName>
    <definedName name="_xlnm.Print_Area" localSheetId="2">'ANXE-2-RESSOURCES PREVI'!$B$2:$G$140</definedName>
    <definedName name="_xlnm.Print_Area" localSheetId="3">'ANXE-2'' RESSOURCES (Bilan)'!$A$2:$J$31</definedName>
    <definedName name="_xlnm.Print_Titles" localSheetId="3">'ANXE-2'' RESSOURCES (Bilan)'!$9:$13</definedName>
    <definedName name="_xlnm.Print_Area" localSheetId="4">'ANXE-3-AIDES-PUBLIQUES'!$A$2:$I$52</definedName>
    <definedName name="_xlnm.Print_Area" localSheetId="5">'ANXE-4-INDICATEURS'!$B$2:$I$26</definedName>
    <definedName name="_xlnm.Print_Titles" localSheetId="5">'ANXE-4-INDICATEURS'!$7:$14</definedName>
    <definedName name="_xlnm.Print_Area" localSheetId="6">'ANXE-5-PIECES_COMPLEMENTAIR'!$B$2:$F$38</definedName>
    <definedName name="_xlnm.Print_Titles" localSheetId="6">'ANXE-5-PIECES_COMPLEMENTAIR'!$7:$14</definedName>
    <definedName name="_xlnm.Print_Area" localSheetId="7">'ANXE-6-INFO-ENTREP-GROUPE'!$B$2:$H$46</definedName>
    <definedName name="_xlnm.Print_Titles" localSheetId="7">'ANXE-6-INFO-ENTREP-GROUPE'!$7:$14</definedName>
    <definedName name="_xlnm.Print_Area" localSheetId="8">'ANXE-7-DESCRIPTIF DE L''OP'!$B$2:$D$55</definedName>
    <definedName name="_xlnm.Print_Titles" localSheetId="8">'ANXE-7-DESCRIPTIF DE L''OP'!$7:$14</definedName>
    <definedName name="_xlnm.Print_Area" localSheetId="0">'NOTICE'!$A$1:$J$35</definedName>
    <definedName name="_xlnm.Print_Titles" localSheetId="0">'NOTICE'!$5:$12</definedName>
    <definedName name="Code_Sites_Dossier">#REF!</definedName>
    <definedName name="Financeurs">#REF!</definedName>
    <definedName name="Liste1">#REF!</definedName>
    <definedName name="Liste2">#REF!</definedName>
    <definedName name="Missions">#REF!</definedName>
    <definedName name="Modalité">#REF!</definedName>
    <definedName name="ouinon">'[1]BASE DE DONNEES'!$B$1:$B$2</definedName>
    <definedName name="Poste">#REF!</definedName>
    <definedName name="Régions">#REF!</definedName>
    <definedName name="Statut_Juridique">#REF!</definedName>
    <definedName name="Unité">#REF!</definedName>
    <definedName name="_xlfn_IFERROR">NA()</definedName>
    <definedName name="Code_Sites_Dossier" localSheetId="3">'[2]ANXE-5-PIECES_COMPLEMENTAIRES'!#REF!</definedName>
    <definedName name="Financeurs" localSheetId="3">'[2]ANXE-5-PIECES_COMPLEMENTAIRES'!#REF!</definedName>
    <definedName name="Liste1" localSheetId="3">'[2]ANXE-5-PIECES_COMPLEMENTAIRES'!#REF!</definedName>
    <definedName name="Liste2" localSheetId="3">'[2]ANXE-5-PIECES_COMPLEMENTAIRES'!#REF!</definedName>
    <definedName name="Missions" localSheetId="3">'[2]ANXE-5-PIECES_COMPLEMENTAIRES'!#REF!</definedName>
    <definedName name="Modalité" localSheetId="3">'[2]ANXE-5-PIECES_COMPLEMENTAIRES'!#REF!</definedName>
    <definedName name="Poste" localSheetId="3">'[2]ANXE-5-PIECES_COMPLEMENTAIRES'!#REF!</definedName>
    <definedName name="Régions" localSheetId="3">'[2]ANXE-5-PIECES_COMPLEMENTAIRES'!#REF!</definedName>
    <definedName name="Statut_Juridique" localSheetId="3">'[2]ANXE-5-PIECES_COMPLEMENTAIRES'!#REF!</definedName>
    <definedName name="Unité" localSheetId="3">'[2]ANXE-5-PIECES_COMPLEMENTAIRES'!#REF!</definedName>
    <definedName name="Code_Sites_Dossier" localSheetId="4">'ANXE-3-AIDES-PUBLIQUES'!#REF!</definedName>
    <definedName name="Financeurs" localSheetId="4">'ANXE-3-AIDES-PUBLIQUES'!#REF!</definedName>
    <definedName name="Liste1" localSheetId="4">'ANXE-3-AIDES-PUBLIQUES'!#REF!</definedName>
    <definedName name="Liste2" localSheetId="4">'ANXE-3-AIDES-PUBLIQUES'!#REF!</definedName>
    <definedName name="Missions" localSheetId="4">'ANXE-3-AIDES-PUBLIQUES'!#REF!</definedName>
    <definedName name="Modalité" localSheetId="4">'ANXE-3-AIDES-PUBLIQUES'!#REF!</definedName>
    <definedName name="Poste" localSheetId="4">'ANXE-3-AIDES-PUBLIQUES'!#REF!</definedName>
    <definedName name="Régions" localSheetId="4">'ANXE-3-AIDES-PUBLIQUES'!#REF!</definedName>
    <definedName name="Statut_Juridique" localSheetId="4">'ANXE-3-AIDES-PUBLIQUES'!#REF!</definedName>
    <definedName name="Unité" localSheetId="4">'ANXE-3-AIDES-PUBLIQUES'!#REF!</definedName>
    <definedName name="Code_Sites_Dossier" localSheetId="5">'[3]ANXE-5-PIECES_COMPLEMENTAIRES'!#REF!</definedName>
    <definedName name="Financeurs" localSheetId="5">'[3]ANXE-5-PIECES_COMPLEMENTAIRES'!#REF!</definedName>
    <definedName name="Liste1" localSheetId="5">'[3]ANXE-5-PIECES_COMPLEMENTAIRES'!#REF!</definedName>
    <definedName name="Liste2" localSheetId="5">'[3]ANXE-5-PIECES_COMPLEMENTAIRES'!#REF!</definedName>
    <definedName name="Missions" localSheetId="5">'[3]ANXE-5-PIECES_COMPLEMENTAIRES'!#REF!</definedName>
    <definedName name="Modalité" localSheetId="5">'[3]ANXE-5-PIECES_COMPLEMENTAIRES'!#REF!</definedName>
    <definedName name="Poste" localSheetId="5">'[3]ANXE-5-PIECES_COMPLEMENTAIRES'!#REF!</definedName>
    <definedName name="Régions" localSheetId="5">'[3]ANXE-5-PIECES_COMPLEMENTAIRES'!#REF!</definedName>
    <definedName name="Statut_Juridique" localSheetId="5">'[3]ANXE-5-PIECES_COMPLEMENTAIRES'!#REF!</definedName>
    <definedName name="Unité" localSheetId="5">'[3]ANXE-5-PIECES_COMPLEMENTAIRES'!#REF!</definedName>
    <definedName name="Code_Sites_Dossier" localSheetId="6">'ANXE-5-PIECES_COMPLEMENTAIR'!#REF!</definedName>
    <definedName name="Financeurs" localSheetId="6">'ANXE-5-PIECES_COMPLEMENTAIR'!#REF!</definedName>
    <definedName name="Liste1" localSheetId="6">'ANXE-5-PIECES_COMPLEMENTAIR'!#REF!</definedName>
    <definedName name="Liste2" localSheetId="6">'ANXE-5-PIECES_COMPLEMENTAIR'!#REF!</definedName>
    <definedName name="Missions" localSheetId="6">'ANXE-5-PIECES_COMPLEMENTAIR'!#REF!</definedName>
    <definedName name="Modalité" localSheetId="6">'ANXE-5-PIECES_COMPLEMENTAIR'!#REF!</definedName>
    <definedName name="Poste" localSheetId="6">'ANXE-5-PIECES_COMPLEMENTAIR'!#REF!</definedName>
    <definedName name="Régions" localSheetId="6">'ANXE-5-PIECES_COMPLEMENTAIR'!#REF!</definedName>
    <definedName name="Statut_Juridique" localSheetId="6">'ANXE-5-PIECES_COMPLEMENTAIR'!#REF!</definedName>
    <definedName name="Unité" localSheetId="6">'ANXE-5-PIECES_COMPLEMENTAIR'!#REF!</definedName>
  </definedNames>
  <calcPr fullCalcOnLoad="1"/>
</workbook>
</file>

<file path=xl/sharedStrings.xml><?xml version="1.0" encoding="utf-8"?>
<sst xmlns="http://schemas.openxmlformats.org/spreadsheetml/2006/main" count="729" uniqueCount="330">
  <si>
    <t xml:space="preserve">DEMANDE D'AIDE </t>
  </si>
  <si>
    <t>FONDS EUROPEEN POUR LES AFFAIRES MARITIMES ET LA PECHE (FEAMP)</t>
  </si>
  <si>
    <r>
      <rPr>
        <sz val="12"/>
        <rFont val="Arial"/>
        <family val="2"/>
      </rPr>
      <t xml:space="preserve">Ce fichier regroupe les annexes techniques du formulaire de demande FEAMP pour la mesure </t>
    </r>
    <r>
      <rPr>
        <b/>
        <sz val="12"/>
        <rFont val="Arial"/>
        <family val="2"/>
      </rPr>
      <t>50.1.c : Mise en réseau - échange d'expérience et de bonnes pratiques</t>
    </r>
  </si>
  <si>
    <t>Version 1.1.2 - avril 2019</t>
  </si>
  <si>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</si>
  <si>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</si>
  <si>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</si>
  <si>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</si>
  <si>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</si>
  <si>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</si>
  <si>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</si>
  <si>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</si>
  <si>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</si>
  <si>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</si>
  <si>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</si>
  <si>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</si>
  <si>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</si>
  <si>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</si>
  <si>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r>
      <rPr>
        <b/>
        <sz val="12"/>
        <color indexed="8"/>
        <rFont val="Arial"/>
        <family val="2"/>
      </rPr>
      <t>Lorsque l'opération est mise en œuvre par un partenariat : tous les partenaires</t>
    </r>
    <r>
      <rPr>
        <sz val="12"/>
        <color indexed="8"/>
        <rFont val="Arial"/>
        <family val="2"/>
      </rPr>
      <t xml:space="preserve"> (</t>
    </r>
    <r>
      <rPr>
        <u val="single"/>
        <sz val="12"/>
        <color indexed="8"/>
        <rFont val="Arial"/>
        <family val="2"/>
      </rPr>
      <t>chef de file compris</t>
    </r>
    <r>
      <rPr>
        <sz val="12"/>
        <color indexed="8"/>
        <rFont val="Arial"/>
        <family val="2"/>
      </rPr>
      <t xml:space="preserve">) renseignent individuellement les annexes 1, 2.a, 3 et 6 </t>
    </r>
    <r>
      <rPr>
        <sz val="11"/>
        <color indexed="8"/>
        <rFont val="Arial"/>
        <family val="2"/>
      </rPr>
      <t xml:space="preserve">(le cas échéant). </t>
    </r>
  </si>
  <si>
    <r>
      <rPr>
        <sz val="12"/>
        <color indexed="8"/>
        <rFont val="Arial"/>
        <family val="2"/>
      </rPr>
      <t xml:space="preserve">Le </t>
    </r>
    <r>
      <rPr>
        <b/>
        <sz val="12"/>
        <color indexed="8"/>
        <rFont val="Arial"/>
        <family val="2"/>
      </rPr>
      <t>chef de file</t>
    </r>
    <r>
      <rPr>
        <sz val="12"/>
        <color indexed="8"/>
        <rFont val="Arial"/>
        <family val="2"/>
      </rPr>
      <t xml:space="preserve"> synthétise les informations du projet dans les annexes 2.b, 4, et 7. Les autres partenaires ne renseignent pas ces annexes.</t>
    </r>
  </si>
  <si>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</si>
  <si>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</si>
  <si>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</si>
  <si>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</si>
  <si>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</si>
  <si>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</si>
  <si>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</si>
  <si>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</si>
  <si>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</si>
  <si>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 xml:space="preserve">Dans l'annexe 1, vous pouvez, au besoin, rajouter des lignes en cliquant sur les boutons situés à la gauche des tableaux. </t>
  </si>
  <si>
    <t xml:space="preserve">Afin de pouvoir utiliser cette option, il vous faut activer les macros dans le document. </t>
  </si>
  <si>
    <t>Retour à la notice</t>
  </si>
  <si>
    <t>Mesure n°50.1.c - Mise en réseau - échange d'expérience et de bonnes pratiques</t>
  </si>
  <si>
    <r>
      <rPr>
        <b/>
        <sz val="20"/>
        <color indexed="49"/>
        <rFont val="Arial"/>
        <family val="2"/>
      </rPr>
      <t xml:space="preserve">ANNEXE 1 : Dépenses prévisionnelles de l'opération </t>
    </r>
    <r>
      <rPr>
        <b/>
        <sz val="12"/>
        <color indexed="49"/>
        <rFont val="Arial"/>
        <family val="2"/>
      </rPr>
      <t>(dans le cas d'un partenariat, cette annexe doit être remplie individuellement par chacun des partenaires du projet)</t>
    </r>
  </si>
  <si>
    <t>Dans le cas d'un partenariat, cette annexe doit être remplie individuellement par chacun des partenaires</t>
  </si>
  <si>
    <r>
      <rPr>
        <b/>
        <sz val="12"/>
        <color indexed="9"/>
        <rFont val="Arial"/>
        <family val="2"/>
      </rPr>
      <t xml:space="preserve">Identification du demandeur </t>
    </r>
    <r>
      <rPr>
        <sz val="12"/>
        <color indexed="9"/>
        <rFont val="Arial"/>
        <family val="2"/>
      </rPr>
      <t>(chef de file si l'opération est portée par un partenariat)</t>
    </r>
  </si>
  <si>
    <t>Nom / Prénom ou Dénomination sociale :</t>
  </si>
  <si>
    <t>Identification de l'opération</t>
  </si>
  <si>
    <t>Libellé de l'opération</t>
  </si>
  <si>
    <r>
      <rPr>
        <b/>
        <sz val="12"/>
        <color indexed="9"/>
        <rFont val="Arial"/>
        <family val="2"/>
      </rPr>
      <t>Identification du partenaire</t>
    </r>
    <r>
      <rPr>
        <sz val="12"/>
        <color indexed="9"/>
        <rFont val="Arial"/>
        <family val="2"/>
      </rPr>
      <t xml:space="preserve"> (si l'opération est portée par un partenariat)</t>
    </r>
  </si>
  <si>
    <r>
      <rPr>
        <b/>
        <sz val="12"/>
        <rFont val="Arial"/>
        <family val="2"/>
      </rPr>
      <t>Dépenses d'investissement et de services</t>
    </r>
    <r>
      <rPr>
        <sz val="12"/>
        <rFont val="Arial"/>
        <family val="2"/>
      </rPr>
      <t xml:space="preserve"> (sur devis) </t>
    </r>
  </si>
  <si>
    <t>Poste de dépense</t>
  </si>
  <si>
    <t>Description de la dépense</t>
  </si>
  <si>
    <t xml:space="preserve">Dénomination du fournisseur </t>
  </si>
  <si>
    <t>Identifiant du justificatif</t>
  </si>
  <si>
    <t xml:space="preserve">Montant présenté HT </t>
  </si>
  <si>
    <t>Montant présenté HT</t>
  </si>
  <si>
    <r>
      <rPr>
        <b/>
        <sz val="12"/>
        <color indexed="9"/>
        <rFont val="Arial"/>
        <family val="2"/>
      </rPr>
      <t xml:space="preserve">Montant présenté TVA
</t>
    </r>
    <r>
      <rPr>
        <sz val="10"/>
        <color indexed="9"/>
        <rFont val="Arial"/>
        <family val="2"/>
      </rPr>
      <t>(TVA non récupérée)</t>
    </r>
  </si>
  <si>
    <t xml:space="preserve">Prestations de service ou dépenses d'investissement </t>
  </si>
  <si>
    <t>Nature de la dépense précisée</t>
  </si>
  <si>
    <t xml:space="preserve">Nom de l'entreprise, de la structure émétrice du devis </t>
  </si>
  <si>
    <t>Information sur le justificatif joint et qui permet de l'identifier (ex: N° de devis )</t>
  </si>
  <si>
    <t>Si vous récupérez totalement la TVA sur cette dépense.</t>
  </si>
  <si>
    <t xml:space="preserve">Si vous ne récupérez pas  la TVA sur cette dépense ou si vous la récupérez partiellement </t>
  </si>
  <si>
    <t xml:space="preserve">
</t>
  </si>
  <si>
    <r>
      <rPr>
        <b/>
        <sz val="12"/>
        <rFont val="Arial"/>
        <family val="2"/>
      </rPr>
      <t>Frais de personnels directement liés à l'opération</t>
    </r>
    <r>
      <rPr>
        <sz val="12"/>
        <rFont val="Arial"/>
        <family val="2"/>
      </rPr>
      <t xml:space="preserve"> (dépenses de rémunération sur coût horaire)</t>
    </r>
  </si>
  <si>
    <t>Les coûts salariaux du personnel des administrations publiques ne sont éligibles que s'ils correspondent à des activités dédiées à la réalisation de l'opération</t>
  </si>
  <si>
    <t>Description de l'intervention</t>
  </si>
  <si>
    <t>Catégorie de salariés</t>
  </si>
  <si>
    <t>Coût horaire</t>
  </si>
  <si>
    <t>Temps de travail sur l'opération</t>
  </si>
  <si>
    <t>Nature du travail à réaliser sur l'opération (ex: animation, gestion…etc.)</t>
  </si>
  <si>
    <t>Pour les salariés du secteur privé et des entreprises publiques, précisez la catégorie professionnelle</t>
  </si>
  <si>
    <t>Montant du coût horaire utilisé - voir notice</t>
  </si>
  <si>
    <t>Temps de travail prévu sur l'intervention 
(nombre d'heures) - voir notice</t>
  </si>
  <si>
    <t xml:space="preserve">Montant de la dépense de rémunération pour l'intervention </t>
  </si>
  <si>
    <r>
      <rPr>
        <b/>
        <sz val="12"/>
        <rFont val="Arial"/>
        <family val="2"/>
      </rPr>
      <t>Dépenses indirectes liées à l'opération</t>
    </r>
    <r>
      <rPr>
        <sz val="12"/>
        <rFont val="Arial"/>
        <family val="2"/>
      </rPr>
      <t xml:space="preserve"> (dépenses déterminées sur une base forfaitaire proratisée)
</t>
    </r>
  </si>
  <si>
    <t>Demandez-vous que vos coûts indirects soient financés à hauteur de 15 % des dépenses directes de personnel liées à l'opération ?</t>
  </si>
  <si>
    <t>OUI</t>
  </si>
  <si>
    <r>
      <rPr>
        <b/>
        <sz val="12"/>
        <color indexed="9"/>
        <rFont val="Arial"/>
        <family val="2"/>
      </rPr>
      <t xml:space="preserve">Montant total présenté au titre des dépenses indirectes 
</t>
    </r>
    <r>
      <rPr>
        <sz val="11"/>
        <color indexed="9"/>
        <rFont val="Arial"/>
        <family val="2"/>
      </rPr>
      <t>(15% des frais de personnel)</t>
    </r>
  </si>
  <si>
    <r>
      <rPr>
        <b/>
        <sz val="12"/>
        <rFont val="Arial"/>
        <family val="2"/>
      </rPr>
      <t>Frais de restauration et d'hébergement</t>
    </r>
    <r>
      <rPr>
        <sz val="12"/>
        <rFont val="Arial"/>
        <family val="2"/>
      </rPr>
      <t xml:space="preserve"> (sur une base forfaitaire)  </t>
    </r>
  </si>
  <si>
    <t>Quantité de l'intervention</t>
  </si>
  <si>
    <t>Valeur forfait</t>
  </si>
  <si>
    <t>Frais directement liés à l'opération</t>
  </si>
  <si>
    <t>Restauration : nombre de repas
Logement : nombre de nuités</t>
  </si>
  <si>
    <t>Montant unitaire associé - voir notice</t>
  </si>
  <si>
    <t>Montant de la dépense selon le forfait</t>
  </si>
  <si>
    <r>
      <rPr>
        <b/>
        <sz val="12"/>
        <rFont val="Arial"/>
        <family val="2"/>
      </rPr>
      <t>Frais de déplacement</t>
    </r>
    <r>
      <rPr>
        <sz val="12"/>
        <rFont val="Arial"/>
        <family val="2"/>
      </rPr>
      <t xml:space="preserve"> (sur barème)  </t>
    </r>
  </si>
  <si>
    <t>Distance parcourue</t>
  </si>
  <si>
    <t>Description du trajet</t>
  </si>
  <si>
    <t>Nombre de trajets.</t>
  </si>
  <si>
    <t>Nombre de kilomètres par trajet</t>
  </si>
  <si>
    <t>Montant unitaire associé au barème - voir notice</t>
  </si>
  <si>
    <t xml:space="preserve">Montant de la dépense selon le barème </t>
  </si>
  <si>
    <t>Déplacement en voiture</t>
  </si>
  <si>
    <r>
      <rPr>
        <b/>
        <sz val="12"/>
        <rFont val="Arial"/>
        <family val="2"/>
      </rPr>
      <t>Frais de déplacement</t>
    </r>
    <r>
      <rPr>
        <sz val="12"/>
        <rFont val="Arial"/>
        <family val="2"/>
      </rPr>
      <t xml:space="preserve"> (sur frais réels)  </t>
    </r>
  </si>
  <si>
    <t xml:space="preserve">Montant HT </t>
  </si>
  <si>
    <t>Trajet en train, trajet en avion, …</t>
  </si>
  <si>
    <t>Information permettant d'identifier le justificatif: devis, capture écran d'un site de commande de vol/SNCF.</t>
  </si>
  <si>
    <t>Recettes générées par l'opération au cours de sa mise en œuvre</t>
  </si>
  <si>
    <t>Recettes à déduire lorsque le montant total des dépenses éligibles est supérieur à 50 000 €</t>
  </si>
  <si>
    <t xml:space="preserve">Descriptif de la recette </t>
  </si>
  <si>
    <t>Montant HT de la recette présenté</t>
  </si>
  <si>
    <t xml:space="preserve">Nature ou type de recette </t>
  </si>
  <si>
    <t>Pièce prouvant l'existence d'une recette</t>
  </si>
  <si>
    <t xml:space="preserve">Montant HT de la recette </t>
  </si>
  <si>
    <t>Recettes générées par l'opération après son achèvement</t>
  </si>
  <si>
    <t>Recettes à déduire lorsque le montant total des dépenses éligibles est supérieur à 1 000 000 €</t>
  </si>
  <si>
    <t>TOTAL DEPENSES PREVISIONNELLES PRESENTEES</t>
  </si>
  <si>
    <t xml:space="preserve">ANNEXE 2.a : Ressources prévisionnelles </t>
  </si>
  <si>
    <t xml:space="preserve">Nom / Prénom ou Dénomination sociale </t>
  </si>
  <si>
    <t>Identification du partenaire</t>
  </si>
  <si>
    <t>Tableau des aides sollicitées</t>
  </si>
  <si>
    <t xml:space="preserve">Montant de dépenses prévisionnelles </t>
  </si>
  <si>
    <t>Remplissez totalement l'annexe 1 avant de commencer à compléter l'annexe 2</t>
  </si>
  <si>
    <t>Intensité de l'aide</t>
  </si>
  <si>
    <t>Cas général (le demandeur est une entreprise répondant à la définition de PME</t>
  </si>
  <si>
    <t xml:space="preserve"> intérêt collectif
 bénéficiaire collectif
 caractéristiques innovantes</t>
  </si>
  <si>
    <t>L'opération satisfait l’ensemble des conditions suivantes :</t>
  </si>
  <si>
    <t xml:space="preserve">Le demandeur est une entreprise qui ne répond pas à la définition de PME </t>
  </si>
  <si>
    <t>Le demandeur est une organisation de pêcheurs (ou autres bénéficiaires de projets collectifs)</t>
  </si>
  <si>
    <t>Le demandeur est une organisation de producteurs, une association d’organisations de producteurs ou d’organisations interprofessionnelles reconnues au titre de l’organisation commune des marchés</t>
  </si>
  <si>
    <t xml:space="preserve">Le demandeur est un organisme de droit public au sens de la directive 2014/24/UE ou une entreprise chargée de la gestion de services d’intérêt économique général </t>
  </si>
  <si>
    <t>L'opération se situe dans une région ultra-périphérique (et le demandeur n'est pas une entreprise ne répondant pas à la définition de PME)</t>
  </si>
  <si>
    <t>Le demandeur est une collectivité territoriale concernée par l'application de l'article L1111-9 du CGCT</t>
  </si>
  <si>
    <r>
      <rPr>
        <i/>
        <u val="single"/>
        <sz val="10"/>
        <rFont val="Arial"/>
        <family val="2"/>
      </rPr>
      <t>si vous utilisez LibreOffice Calc</t>
    </r>
    <r>
      <rPr>
        <i/>
        <sz val="10"/>
        <rFont val="Arial"/>
        <family val="2"/>
      </rPr>
      <t>: sélectionnez manuellement le taux dans la liste déroulante</t>
    </r>
  </si>
  <si>
    <t>Taux de cofinancement FEAMP</t>
  </si>
  <si>
    <t>Taux de cofinancement national</t>
  </si>
  <si>
    <t>Total des aides publiques sollicitées</t>
  </si>
  <si>
    <t>AIDES FEAMP SOLLICITEES</t>
  </si>
  <si>
    <t>Si vous avez sollicité et/ou obtenu d'autres aides publiques pour ce projet, renseignez d'abord le tableau "Financeurs Publics" ci-dessous</t>
  </si>
  <si>
    <r>
      <rPr>
        <b/>
        <sz val="11"/>
        <color indexed="9"/>
        <rFont val="Arial"/>
        <family val="2"/>
      </rPr>
      <t xml:space="preserve">Contreparties nationales sollicitées
</t>
    </r>
    <r>
      <rPr>
        <i/>
        <sz val="8"/>
        <color indexed="9"/>
        <rFont val="Arial"/>
        <family val="2"/>
      </rPr>
      <t>Participations Etat et Région sollicitées, déduites des financements publics déjà obtenus</t>
    </r>
  </si>
  <si>
    <t>PARTICIPATION SOLLICITEE DE L'ETAT  :</t>
  </si>
  <si>
    <t>PARTICIPATION SOLLICITEE DE LA REGION :</t>
  </si>
  <si>
    <t>AUTRES PARTICIPATIONS SOLLICITEES :</t>
  </si>
  <si>
    <t>total :</t>
  </si>
  <si>
    <r>
      <rPr>
        <b/>
        <sz val="12"/>
        <rFont val="Arial"/>
        <family val="2"/>
      </rPr>
      <t>AUTRES FINANCEURS PUBLICS</t>
    </r>
    <r>
      <rPr>
        <b/>
        <sz val="12"/>
        <color indexed="55"/>
        <rFont val="Arial"/>
        <family val="2"/>
      </rPr>
      <t xml:space="preserve"> </t>
    </r>
    <r>
      <rPr>
        <i/>
        <sz val="11"/>
        <color indexed="55"/>
        <rFont val="Arial"/>
        <family val="2"/>
      </rPr>
      <t>(à renseigner dans le cas où d'autres financements ont déjà été demandés et/ou obtenus ou le seront dans le cadre de la présente demande d'aide)</t>
    </r>
  </si>
  <si>
    <r>
      <rPr>
        <b/>
        <sz val="12"/>
        <color indexed="9"/>
        <rFont val="Arial"/>
        <family val="2"/>
      </rPr>
      <t xml:space="preserve">Nom du financeur
</t>
    </r>
    <r>
      <rPr>
        <sz val="8"/>
        <color indexed="9"/>
        <rFont val="Arial"/>
        <family val="2"/>
      </rPr>
      <t>(Autres collectivités territoriales ou organismes publics)</t>
    </r>
  </si>
  <si>
    <r>
      <rPr>
        <b/>
        <sz val="12"/>
        <color indexed="9"/>
        <rFont val="Arial"/>
        <family val="2"/>
      </rPr>
      <t xml:space="preserve">Montant d'aide obtenue 
</t>
    </r>
    <r>
      <rPr>
        <sz val="7"/>
        <color indexed="9"/>
        <rFont val="Arial"/>
        <family val="2"/>
      </rPr>
      <t>(si l'aide est en cours, montant demandé)</t>
    </r>
  </si>
  <si>
    <r>
      <rPr>
        <b/>
        <sz val="12"/>
        <color indexed="9"/>
        <rFont val="Arial"/>
        <family val="2"/>
      </rPr>
      <t xml:space="preserve">Date de l'obtention
</t>
    </r>
    <r>
      <rPr>
        <sz val="7"/>
        <color indexed="9"/>
        <rFont val="Arial"/>
        <family val="2"/>
      </rPr>
      <t>(si l'aide est en cours, date de la demande)
Format JJ/MM/AA</t>
    </r>
  </si>
  <si>
    <t>Part dans les financements publics nationaux</t>
  </si>
  <si>
    <t>Part Etat :</t>
  </si>
  <si>
    <t>Part Région :</t>
  </si>
  <si>
    <t>Part "autres" :</t>
  </si>
  <si>
    <t>FINANCEMENTS PRIVES</t>
  </si>
  <si>
    <t>Si vous avez obtenu des prêts supérieurs aux ressources privées nécessaires, ne renseignez que leur part permettant de présenter  les ressources privées et publiques en équilibre.</t>
  </si>
  <si>
    <t>AUTOFINANCEMENT</t>
  </si>
  <si>
    <t>Montant déclaré</t>
  </si>
  <si>
    <t>Descriptif de l'apport en nature</t>
  </si>
  <si>
    <t xml:space="preserve">Montant déclaré </t>
  </si>
  <si>
    <t>AUTRES APPORTS PRIVES</t>
  </si>
  <si>
    <t>Nom du financeur</t>
  </si>
  <si>
    <t>Montant obtenu</t>
  </si>
  <si>
    <t>Montant total obtenu :</t>
  </si>
  <si>
    <t>Montant total retenu pour le plan de financement :</t>
  </si>
  <si>
    <t>SYNTHESE DES RESSOURCES PREVISIONNELLES DE L'OPERATION</t>
  </si>
  <si>
    <t>Total ressources privées présentées*</t>
  </si>
  <si>
    <t>autofinancement :</t>
  </si>
  <si>
    <t>autres apports privés :</t>
  </si>
  <si>
    <t>Total ressources publiques</t>
  </si>
  <si>
    <t>Etat :</t>
  </si>
  <si>
    <t>région :</t>
  </si>
  <si>
    <t xml:space="preserve"> </t>
  </si>
  <si>
    <t>autres financeurs publics nationaux :</t>
  </si>
  <si>
    <t>FEAMP :</t>
  </si>
  <si>
    <t>Total ressources privées</t>
  </si>
  <si>
    <t>Ressources privées nécessaires</t>
  </si>
  <si>
    <t>Montant total des ressources</t>
  </si>
  <si>
    <t>* Si vous avez obtenus des prêts financiers supérieurs aux apports privés nécessaires, seule est retenue la part utile pour respecter l'équilibre entre les aides publiques et les apports privés.</t>
  </si>
  <si>
    <t>ANNEXE 2.b : Ressources prévisionnelles (bilan général)</t>
  </si>
  <si>
    <t>Cette annexe doit être remplie lorsque l'opération est portée par un partenariat, par son chef de file uniquement</t>
  </si>
  <si>
    <r>
      <rPr>
        <b/>
        <sz val="12"/>
        <color indexed="9"/>
        <rFont val="Arial"/>
        <family val="2"/>
      </rPr>
      <t xml:space="preserve">Identification du demandeur </t>
    </r>
    <r>
      <rPr>
        <sz val="12"/>
        <color indexed="9"/>
        <rFont val="Arial"/>
        <family val="2"/>
      </rPr>
      <t>(chef de file)</t>
    </r>
  </si>
  <si>
    <t>TABLEAU CONSOLIDE DES AIDES SOLLICITEES</t>
  </si>
  <si>
    <t xml:space="preserve">Total </t>
  </si>
  <si>
    <t>Aides publiques</t>
  </si>
  <si>
    <t xml:space="preserve">Intensité d'aide publique </t>
  </si>
  <si>
    <t>FEAMP</t>
  </si>
  <si>
    <t>CPN</t>
  </si>
  <si>
    <r>
      <rPr>
        <b/>
        <sz val="10"/>
        <color indexed="9"/>
        <rFont val="Arial"/>
        <family val="2"/>
      </rPr>
      <t xml:space="preserve">Aides publiques
</t>
    </r>
    <r>
      <rPr>
        <i/>
        <sz val="8"/>
        <color indexed="9"/>
        <rFont val="Arial"/>
        <family val="2"/>
      </rPr>
      <t>(FEAMP + CPN)</t>
    </r>
  </si>
  <si>
    <t>Ressources privées</t>
  </si>
  <si>
    <t>Participation dans le projet</t>
  </si>
  <si>
    <t>Partenaire 1</t>
  </si>
  <si>
    <t>Partenaire 2</t>
  </si>
  <si>
    <t>Partenaire 3</t>
  </si>
  <si>
    <t>Partenaire 4</t>
  </si>
  <si>
    <t>Partenaire 5</t>
  </si>
  <si>
    <t>Partenaire 6</t>
  </si>
  <si>
    <t>Partenaire 7</t>
  </si>
  <si>
    <t>Partenaire 8</t>
  </si>
  <si>
    <t>Partenaire 9</t>
  </si>
  <si>
    <t>Partenaire 10</t>
  </si>
  <si>
    <t>ANNEXE 3 : Aides publiques obtenues au cours des 3 derniers exercices fiscaux</t>
  </si>
  <si>
    <t>Veuillez renseigner l'ensemble des aides publiques obtenues relatives à toutes opérations liées à la mise en réseau et à l'échange d'expérience et de bonnes pratiques dans le secteur de l'aquaculture</t>
  </si>
  <si>
    <t>Dans le cas d'un partenariat, cette annexe doit être remplie individuellement par chacun des partenaires du projet</t>
  </si>
  <si>
    <r>
      <rPr>
        <b/>
        <sz val="11"/>
        <color indexed="9"/>
        <rFont val="Arial"/>
        <family val="2"/>
      </rPr>
      <t xml:space="preserve">NATURE DU FINANCEUR
</t>
    </r>
    <r>
      <rPr>
        <sz val="8"/>
        <color indexed="9"/>
        <rFont val="Arial"/>
        <family val="2"/>
      </rPr>
      <t>(ex : FEP, FEADER, organismes publics, 
collectivité territoriale…)</t>
    </r>
  </si>
  <si>
    <r>
      <rPr>
        <b/>
        <sz val="11"/>
        <color indexed="9"/>
        <rFont val="Arial"/>
        <family val="2"/>
      </rPr>
      <t xml:space="preserve">OBJET DU FINANCEMENT 
</t>
    </r>
    <r>
      <rPr>
        <sz val="8"/>
        <color indexed="9"/>
        <rFont val="Arial"/>
        <family val="2"/>
      </rPr>
      <t>(intulé de l'opération financée)</t>
    </r>
  </si>
  <si>
    <r>
      <rPr>
        <b/>
        <sz val="11"/>
        <color indexed="9"/>
        <rFont val="Arial"/>
        <family val="2"/>
      </rPr>
      <t xml:space="preserve">FORME DE L'AIDE 
</t>
    </r>
    <r>
      <rPr>
        <sz val="8"/>
        <color indexed="9"/>
        <rFont val="Arial"/>
        <family val="2"/>
      </rPr>
      <t>(ex : subvention, aide remboursable, etc…)</t>
    </r>
  </si>
  <si>
    <t xml:space="preserve">MONTANT DE L'AIDE ATTRIBUEE </t>
  </si>
  <si>
    <t xml:space="preserve">TOTAL </t>
  </si>
  <si>
    <r>
      <rPr>
        <b/>
        <sz val="11"/>
        <color indexed="9"/>
        <rFont val="Arial"/>
        <family val="2"/>
      </rP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</si>
  <si>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</si>
  <si>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</si>
  <si>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</si>
  <si>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</si>
  <si>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</si>
  <si>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Dans le cas d'un partenariat, cette annexe doit n'être remplie que par le chef de file</t>
  </si>
  <si>
    <r>
      <rPr>
        <b/>
        <sz val="12"/>
        <color indexed="9"/>
        <rFont val="Arial"/>
        <family val="2"/>
      </rPr>
      <t>Identification du demandeur</t>
    </r>
    <r>
      <rPr>
        <sz val="12"/>
        <color indexed="9"/>
        <rFont val="Arial"/>
        <family val="2"/>
      </rPr>
      <t xml:space="preserve"> (chef de file si l'opération est portée par un partenariat)</t>
    </r>
  </si>
  <si>
    <t>Données relatives à la mise en œuvre du projet</t>
  </si>
  <si>
    <t>Code du type de donnée</t>
  </si>
  <si>
    <t>Valeur de la donnée</t>
  </si>
  <si>
    <t>Code de la donnée</t>
  </si>
  <si>
    <t>Type d'activité</t>
  </si>
  <si>
    <t>Formation professionnelle</t>
  </si>
  <si>
    <t>Apprentissage tout au long de la vie</t>
  </si>
  <si>
    <t>Diffusion</t>
  </si>
  <si>
    <t xml:space="preserve">Nouvelles compétences </t>
  </si>
  <si>
    <t>Amélioration des conditions de travail et promotion de la sécurité au travail</t>
  </si>
  <si>
    <t>Mise en réseau et échange d'expériences</t>
  </si>
  <si>
    <t>Nombre de travailleurs salariés bénéficiant de l'opération</t>
  </si>
  <si>
    <t>Nombre de conjoints et de partenaires de vie bénéficiant de l'opération</t>
  </si>
  <si>
    <t>ANNEXE 5 : Pièces complémentaires</t>
  </si>
  <si>
    <t>Description de la pièce</t>
  </si>
  <si>
    <t>Original / Copie</t>
  </si>
  <si>
    <t>Pièce jointe</t>
  </si>
  <si>
    <t>Sans objet</t>
  </si>
  <si>
    <t>Pour tous les demandeurs</t>
  </si>
  <si>
    <r>
      <rPr>
        <sz val="11"/>
        <rFont val="Arial"/>
        <family val="2"/>
      </rPr>
      <t xml:space="preserve">Dossier de présentation de l'opération comprenant la description des actions menées par le bénéficiaire, compatibles avec les orientations de la mesure et permettant de remplir la grille de sélection </t>
    </r>
    <r>
      <rPr>
        <sz val="9"/>
        <rFont val="Arial"/>
        <family val="2"/>
      </rPr>
      <t xml:space="preserve">(critères de sélection disponibles sur le site internet Europe-en-France). </t>
    </r>
  </si>
  <si>
    <t>copie</t>
  </si>
  <si>
    <t>Pour les GDS / OVS / ASR / réseaux</t>
  </si>
  <si>
    <r>
      <rPr>
        <sz val="11"/>
        <rFont val="Arial"/>
        <family val="2"/>
      </rPr>
      <t>Document ou arrêté de reconnaissance</t>
    </r>
    <r>
      <rPr>
        <i/>
        <sz val="9"/>
        <rFont val="Arial"/>
        <family val="2"/>
      </rPr>
      <t xml:space="preserve"> (ne concerne pas les GDS)</t>
    </r>
  </si>
  <si>
    <t>Déclaration sur l’honneur du bénéficiaire de ne pas avoir sollicité d’aide pour tout ou partie de ce projet sur les mesures 56 du FEAMP</t>
  </si>
  <si>
    <t>original</t>
  </si>
  <si>
    <t xml:space="preserve">Si le demandeur a déposé ou prévoit de déposer une demande d'aide au titre de la mesure 56, document présentant la répartition des frais de personnel  (notamment des ETP avec des fiches de postes nominatives avec répartition du temps de travail) entre les opérations relevant de chacune des deux mesures (50c et 56) </t>
  </si>
  <si>
    <t>Pour les organismes de droit public / semi-publics / autres organismes</t>
  </si>
  <si>
    <t>Statuts de l'organisme</t>
  </si>
  <si>
    <t>Lorsque l'opération est portée par un partenariat</t>
  </si>
  <si>
    <t>Convention de partenariat signée</t>
  </si>
  <si>
    <t>ANNEXE 6 : Informations complémentaires sur le demandeur : Groupe de l'entreprise</t>
  </si>
  <si>
    <r>
      <rPr>
        <b/>
        <sz val="12"/>
        <color indexed="9"/>
        <rFont val="Arial"/>
        <family val="2"/>
      </rPr>
      <t>Identification du partenaire</t>
    </r>
    <r>
      <rPr>
        <sz val="12"/>
        <color indexed="9"/>
        <rFont val="Arial"/>
        <family val="2"/>
      </rPr>
      <t xml:space="preserve">  (si l'opération est portée par un partenariat)</t>
    </r>
  </si>
  <si>
    <t>Situation du partenaire</t>
  </si>
  <si>
    <t xml:space="preserve">Nombre d'ETP de l'entreprise ou effectifs salariés </t>
  </si>
  <si>
    <r>
      <rPr>
        <sz val="11"/>
        <rFont val="Arial"/>
        <family val="2"/>
      </rP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</si>
  <si>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</si>
  <si>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</si>
  <si>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</si>
  <si>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</si>
  <si>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</si>
  <si>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</si>
  <si>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</si>
  <si>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</si>
  <si>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</si>
  <si>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</si>
  <si>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</si>
  <si>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r>
      <rPr>
        <b/>
        <sz val="12"/>
        <color indexed="9"/>
        <rFont val="Arial"/>
        <family val="2"/>
      </rPr>
      <t xml:space="preserve">Le demandeur </t>
    </r>
    <r>
      <rPr>
        <sz val="12"/>
        <color indexed="9"/>
        <rFont val="Arial"/>
        <family val="2"/>
      </rPr>
      <t>(ou le partenaire, dans le cas d'un partenariat)</t>
    </r>
    <r>
      <rPr>
        <b/>
        <sz val="12"/>
        <color indexed="9"/>
        <rFont val="Arial"/>
        <family val="2"/>
      </rPr>
      <t xml:space="preserve"> appartient à un groupe d'entreprises</t>
    </r>
  </si>
  <si>
    <t xml:space="preserve">Nom du groupe auquel appartient l'entreprise </t>
  </si>
  <si>
    <t xml:space="preserve">Nombre d'ETP ou effectifs salariés du groupe </t>
  </si>
  <si>
    <t>ANNEXE 7 : Descriptif de l'opération</t>
  </si>
  <si>
    <t>Identification du demandeur</t>
  </si>
  <si>
    <t>Filière concernée</t>
  </si>
  <si>
    <t xml:space="preserve">
Conchyliculture </t>
  </si>
  <si>
    <t>Ostréiculture</t>
  </si>
  <si>
    <t>Mytiliculture</t>
  </si>
  <si>
    <r>
      <rPr>
        <sz val="10"/>
        <rFont val="Arial"/>
        <family val="2"/>
      </rPr>
      <t xml:space="preserve">Autre </t>
    </r>
    <r>
      <rPr>
        <i/>
        <sz val="10"/>
        <color indexed="55"/>
        <rFont val="Arial"/>
        <family val="2"/>
      </rPr>
      <t xml:space="preserve">(Précisez) :   </t>
    </r>
  </si>
  <si>
    <t>Pisciculture</t>
  </si>
  <si>
    <r>
      <rPr>
        <sz val="10"/>
        <rFont val="Arial"/>
        <family val="2"/>
      </rPr>
      <t xml:space="preserve">Continentale </t>
    </r>
    <r>
      <rPr>
        <sz val="10"/>
        <color indexed="55"/>
        <rFont val="Arial"/>
        <family val="2"/>
      </rPr>
      <t xml:space="preserve"> </t>
    </r>
    <r>
      <rPr>
        <i/>
        <sz val="10"/>
        <color indexed="55"/>
        <rFont val="Arial"/>
        <family val="2"/>
      </rPr>
      <t xml:space="preserve">(Précisez l'espèce) :   </t>
    </r>
  </si>
  <si>
    <r>
      <rPr>
        <sz val="10"/>
        <rFont val="Arial"/>
        <family val="2"/>
      </rPr>
      <t xml:space="preserve">Marine </t>
    </r>
    <r>
      <rPr>
        <i/>
        <sz val="10"/>
        <color indexed="55"/>
        <rFont val="Arial"/>
        <family val="2"/>
      </rPr>
      <t xml:space="preserve"> (Précisez l'espèce) :   </t>
    </r>
  </si>
  <si>
    <t>Algoculture</t>
  </si>
  <si>
    <t>Macroalgue</t>
  </si>
  <si>
    <t>Microalgue</t>
  </si>
  <si>
    <t>Autre</t>
  </si>
  <si>
    <t xml:space="preserve">Précisez : </t>
  </si>
  <si>
    <t xml:space="preserve">Ampleur du projet : </t>
  </si>
  <si>
    <t>Nationale</t>
  </si>
  <si>
    <t>Régionale</t>
  </si>
  <si>
    <t>Objectifs stratégiques et opérationnels de l'opération (et public cible le cas échéant)</t>
  </si>
  <si>
    <t xml:space="preserve">Descriptif technique de l'opération </t>
  </si>
  <si>
    <t>Localisation géographique de l'opération</t>
  </si>
  <si>
    <t>Si l'opération se déroule sur plusieurs sites, précisez les zones concernées.</t>
  </si>
  <si>
    <t>Contribution du projet aux objectifs ciblés du Plan Stratégique National Pluriannuel de Développement Aquacole (PSNPDA) (à compléter pour toutes les demandes d'aides)</t>
  </si>
  <si>
    <t>Objectifs ciblés du PSNPDA</t>
  </si>
  <si>
    <t>Le projet contribue à cet objectif ciblé</t>
  </si>
  <si>
    <t>Renforcer la place de l’aquaculture dans les territoires et développer l’emploi (Orientation n°2)</t>
  </si>
  <si>
    <t>Développer la durabilité des activités de production aquacoles (Orientation n°3)</t>
  </si>
  <si>
    <t>Exploiter durablement les écosystèmes aquacoles (Objectif 3.A)</t>
  </si>
  <si>
    <t>Améliorer la gestion des risques, renforcer la résilience et la compétitivité des activités (Objectif 3.B)</t>
  </si>
  <si>
    <t>Accroître la valeur des produits tout au long de la chaîne de valeur (Orientation n°4)</t>
  </si>
  <si>
    <t>Garantir la sureté sanitaire des produits (Objectif 4.A)</t>
  </si>
  <si>
    <t>Mieux valoriser les produits dans les circuits de distribution (Objectif 4.B)</t>
  </si>
  <si>
    <t>Accroître et mieux partager les compétences, la connaissance et l’innovation au profit du développement des
aquacultures (Orientation n°5)</t>
  </si>
  <si>
    <t>Nature installation</t>
  </si>
  <si>
    <t>Type installation</t>
  </si>
  <si>
    <t>Zonage</t>
  </si>
  <si>
    <t>Liste choix 1</t>
  </si>
  <si>
    <t>Liste choix 2</t>
  </si>
  <si>
    <t>Modalité intervention</t>
  </si>
  <si>
    <t>Ref OTEX</t>
  </si>
  <si>
    <t>Stade contrôle Modulation</t>
  </si>
  <si>
    <t>Etat sélection</t>
  </si>
  <si>
    <t>Individuelle</t>
  </si>
  <si>
    <t>ITP</t>
  </si>
  <si>
    <t>Plaine</t>
  </si>
  <si>
    <t>Oui</t>
  </si>
  <si>
    <t>Cofinancé</t>
  </si>
  <si>
    <t>Autre viticulture</t>
  </si>
  <si>
    <t>Demande d'aide</t>
  </si>
  <si>
    <t>Retenu</t>
  </si>
  <si>
    <t>Sociétaire</t>
  </si>
  <si>
    <t>ITS</t>
  </si>
  <si>
    <t>Défavorisée</t>
  </si>
  <si>
    <t>Non</t>
  </si>
  <si>
    <t>National</t>
  </si>
  <si>
    <t>Autres associations</t>
  </si>
  <si>
    <t>Première demande de paiement (DP1)</t>
  </si>
  <si>
    <t>Non retenu</t>
  </si>
  <si>
    <t>IP</t>
  </si>
  <si>
    <t>Montagne</t>
  </si>
  <si>
    <t>SO</t>
  </si>
  <si>
    <t>Top up</t>
  </si>
  <si>
    <t>Autres Granivores</t>
  </si>
  <si>
    <t>Dernière demande de paiement (DDP)</t>
  </si>
  <si>
    <t>Autres herbivores</t>
  </si>
  <si>
    <t>Bovins lait</t>
  </si>
  <si>
    <t>Bovins lait et viande</t>
  </si>
  <si>
    <t>Bovins viande</t>
  </si>
  <si>
    <t>Caprins</t>
  </si>
  <si>
    <t>Céréales et Oléoprotagineux</t>
  </si>
  <si>
    <t>Cultures générales</t>
  </si>
  <si>
    <t>Fleurs et horticulture diverse</t>
  </si>
  <si>
    <t>Fruits et autres cultures permanentes</t>
  </si>
  <si>
    <t>Grandes cultures et herbivores</t>
  </si>
  <si>
    <t>Maraîchage</t>
  </si>
  <si>
    <t>Non disponible</t>
  </si>
  <si>
    <t>Ovins</t>
  </si>
  <si>
    <t>Ovins-Bovins</t>
  </si>
  <si>
    <t>Polyculture</t>
  </si>
  <si>
    <t>Polyelevage à orientation granivores</t>
  </si>
  <si>
    <t>Polyelevage à orientation herbivores</t>
  </si>
  <si>
    <t>Porcins</t>
  </si>
  <si>
    <t>Viticulture d'appellation</t>
  </si>
  <si>
    <t>Volailles</t>
  </si>
</sst>
</file>

<file path=xl/styles.xml><?xml version="1.0" encoding="utf-8"?>
<styleSheet xmlns="http://schemas.openxmlformats.org/spreadsheetml/2006/main">
  <numFmts count="16">
    <numFmt numFmtId="164" formatCode="GENERAL"/>
    <numFmt numFmtId="165" formatCode="_-* #,##0.00\ _€_-;\-* #,##0.00\ _€_-;_-* \-??\ _€_-;_-@_-"/>
    <numFmt numFmtId="166" formatCode="_-* #,##0.00&quot; €&quot;_-;\-* #,##0.00&quot; €&quot;_-;_-* \-??&quot; €&quot;_-;_-@_-"/>
    <numFmt numFmtId="167" formatCode="0%"/>
    <numFmt numFmtId="168" formatCode="0.00"/>
    <numFmt numFmtId="169" formatCode="#,##0.00&quot; €&quot;"/>
    <numFmt numFmtId="170" formatCode="@"/>
    <numFmt numFmtId="171" formatCode="0&quot; h&quot;"/>
    <numFmt numFmtId="172" formatCode="0&quot; Km&quot;"/>
    <numFmt numFmtId="173" formatCode="0&quot; €/Km&quot;"/>
    <numFmt numFmtId="174" formatCode="_-* #,##0.00\ [$€-40C]_-;\-* #,##0.00\ [$€-40C]_-;_-* \-??\ [$€-40C]_-;_-@_-"/>
    <numFmt numFmtId="175" formatCode="0"/>
    <numFmt numFmtId="176" formatCode="0.00&quot; €&quot;"/>
    <numFmt numFmtId="177" formatCode="DD/MM/YY;@"/>
    <numFmt numFmtId="178" formatCode="0.00%"/>
    <numFmt numFmtId="179" formatCode="#,##0"/>
  </numFmts>
  <fonts count="97">
    <font>
      <sz val="11"/>
      <color indexed="8"/>
      <name val="Calibri"/>
      <family val="2"/>
    </font>
    <font>
      <sz val="10"/>
      <name val="Arial"/>
      <family val="0"/>
    </font>
    <font>
      <sz val="11"/>
      <color indexed="9"/>
      <name val="Calibri"/>
      <family val="2"/>
    </font>
    <font>
      <sz val="11"/>
      <color indexed="10"/>
      <name val="Calibri"/>
      <family val="2"/>
    </font>
    <font>
      <b/>
      <sz val="11"/>
      <color indexed="52"/>
      <name val="Calibri"/>
      <family val="2"/>
    </font>
    <font>
      <sz val="11"/>
      <color indexed="52"/>
      <name val="Calibri"/>
      <family val="2"/>
    </font>
    <font>
      <i/>
      <sz val="9"/>
      <color indexed="10"/>
      <name val="Arial"/>
      <family val="2"/>
    </font>
    <font>
      <sz val="9"/>
      <color indexed="8"/>
      <name val="Arial"/>
      <family val="2"/>
    </font>
    <font>
      <sz val="11"/>
      <color indexed="62"/>
      <name val="Calibri"/>
      <family val="2"/>
    </font>
    <font>
      <sz val="11"/>
      <color indexed="14"/>
      <name val="Calibri"/>
      <family val="2"/>
    </font>
    <font>
      <sz val="11"/>
      <color indexed="60"/>
      <name val="Calibri"/>
      <family val="2"/>
    </font>
    <font>
      <sz val="8"/>
      <color indexed="60"/>
      <name val="Arial"/>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8"/>
      <color indexed="56"/>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24"/>
      <color indexed="49"/>
      <name val="Arial"/>
      <family val="2"/>
    </font>
    <font>
      <sz val="10"/>
      <color indexed="8"/>
      <name val="Arial"/>
      <family val="2"/>
    </font>
    <font>
      <b/>
      <sz val="14"/>
      <color indexed="49"/>
      <name val="Arial"/>
      <family val="2"/>
    </font>
    <font>
      <sz val="11"/>
      <color indexed="49"/>
      <name val="Calibri"/>
      <family val="2"/>
    </font>
    <font>
      <sz val="12"/>
      <name val="Arial"/>
      <family val="2"/>
    </font>
    <font>
      <b/>
      <sz val="12"/>
      <name val="Arial"/>
      <family val="2"/>
    </font>
    <font>
      <b/>
      <sz val="10"/>
      <name val="Arial"/>
      <family val="2"/>
    </font>
    <font>
      <sz val="10"/>
      <color indexed="21"/>
      <name val="Arial"/>
      <family val="2"/>
    </font>
    <font>
      <u val="single"/>
      <sz val="11"/>
      <color indexed="12"/>
      <name val="Calibri"/>
      <family val="2"/>
    </font>
    <font>
      <b/>
      <u val="single"/>
      <sz val="12"/>
      <color indexed="49"/>
      <name val="Arial"/>
      <family val="2"/>
    </font>
    <font>
      <b/>
      <sz val="12"/>
      <color indexed="8"/>
      <name val="Arial"/>
      <family val="2"/>
    </font>
    <font>
      <sz val="12"/>
      <color indexed="8"/>
      <name val="Arial"/>
      <family val="2"/>
    </font>
    <font>
      <u val="single"/>
      <sz val="12"/>
      <color indexed="8"/>
      <name val="Arial"/>
      <family val="2"/>
    </font>
    <font>
      <sz val="11"/>
      <color indexed="8"/>
      <name val="Arial"/>
      <family val="2"/>
    </font>
    <font>
      <b/>
      <u val="single"/>
      <sz val="12"/>
      <name val="Arial"/>
      <family val="2"/>
    </font>
    <font>
      <b/>
      <sz val="12"/>
      <color indexed="9"/>
      <name val="Arial"/>
      <family val="2"/>
    </font>
    <font>
      <sz val="11"/>
      <name val="Arial"/>
      <family val="2"/>
    </font>
    <font>
      <b/>
      <sz val="11"/>
      <color indexed="9"/>
      <name val="Arial"/>
      <family val="2"/>
    </font>
    <font>
      <b/>
      <u val="single"/>
      <sz val="12"/>
      <color indexed="9"/>
      <name val="Arial"/>
      <family val="2"/>
    </font>
    <font>
      <sz val="11"/>
      <name val="Calibri"/>
      <family val="2"/>
    </font>
    <font>
      <b/>
      <sz val="14"/>
      <color indexed="21"/>
      <name val="Arial"/>
      <family val="2"/>
    </font>
    <font>
      <b/>
      <sz val="10"/>
      <color indexed="23"/>
      <name val="Arial"/>
      <family val="2"/>
    </font>
    <font>
      <b/>
      <sz val="14"/>
      <name val="Arial"/>
      <family val="2"/>
    </font>
    <font>
      <b/>
      <sz val="20"/>
      <color indexed="49"/>
      <name val="Arial"/>
      <family val="2"/>
    </font>
    <font>
      <b/>
      <sz val="12"/>
      <color indexed="49"/>
      <name val="Arial"/>
      <family val="2"/>
    </font>
    <font>
      <b/>
      <sz val="16"/>
      <name val="Arial"/>
      <family val="2"/>
    </font>
    <font>
      <u val="single"/>
      <sz val="16"/>
      <color indexed="40"/>
      <name val="Arial"/>
      <family val="2"/>
    </font>
    <font>
      <sz val="16"/>
      <name val="Calibri"/>
      <family val="2"/>
    </font>
    <font>
      <u val="single"/>
      <sz val="16"/>
      <color indexed="10"/>
      <name val="Arial"/>
      <family val="2"/>
    </font>
    <font>
      <sz val="12"/>
      <color indexed="9"/>
      <name val="Arial"/>
      <family val="2"/>
    </font>
    <font>
      <sz val="12"/>
      <color indexed="17"/>
      <name val="Arial"/>
      <family val="2"/>
    </font>
    <font>
      <sz val="10"/>
      <color indexed="9"/>
      <name val="Arial"/>
      <family val="2"/>
    </font>
    <font>
      <sz val="10"/>
      <name val="Calibri"/>
      <family val="2"/>
    </font>
    <font>
      <sz val="11"/>
      <color indexed="17"/>
      <name val="Arial"/>
      <family val="2"/>
    </font>
    <font>
      <sz val="10"/>
      <color indexed="10"/>
      <name val="Arial"/>
      <family val="2"/>
    </font>
    <font>
      <b/>
      <sz val="12"/>
      <color indexed="10"/>
      <name val="Arial"/>
      <family val="2"/>
    </font>
    <font>
      <sz val="12"/>
      <color indexed="10"/>
      <name val="Arial"/>
      <family val="2"/>
    </font>
    <font>
      <sz val="12"/>
      <color indexed="10"/>
      <name val="Calibri"/>
      <family val="2"/>
    </font>
    <font>
      <b/>
      <sz val="11"/>
      <name val="Arial"/>
      <family val="2"/>
    </font>
    <font>
      <i/>
      <sz val="10"/>
      <name val="Arial"/>
      <family val="2"/>
    </font>
    <font>
      <sz val="11"/>
      <color indexed="9"/>
      <name val="Arial"/>
      <family val="2"/>
    </font>
    <font>
      <i/>
      <sz val="11"/>
      <name val="Arial"/>
      <family val="2"/>
    </font>
    <font>
      <b/>
      <sz val="11"/>
      <color indexed="10"/>
      <name val="Arial"/>
      <family val="2"/>
    </font>
    <font>
      <i/>
      <sz val="12"/>
      <color indexed="49"/>
      <name val="Arial"/>
      <family val="2"/>
    </font>
    <font>
      <b/>
      <i/>
      <u val="single"/>
      <sz val="12"/>
      <color indexed="49"/>
      <name val="Arial"/>
      <family val="2"/>
    </font>
    <font>
      <sz val="11"/>
      <color indexed="49"/>
      <name val="Arial"/>
      <family val="2"/>
    </font>
    <font>
      <b/>
      <sz val="10"/>
      <color indexed="10"/>
      <name val="Arial"/>
      <family val="2"/>
    </font>
    <font>
      <i/>
      <sz val="11"/>
      <color indexed="23"/>
      <name val="Arial"/>
      <family val="2"/>
    </font>
    <font>
      <b/>
      <sz val="10"/>
      <color indexed="9"/>
      <name val="Arial"/>
      <family val="2"/>
    </font>
    <font>
      <sz val="10"/>
      <name val="Courier New"/>
      <family val="3"/>
    </font>
    <font>
      <sz val="11"/>
      <color indexed="10"/>
      <name val="Arial"/>
      <family val="2"/>
    </font>
    <font>
      <b/>
      <sz val="9"/>
      <color indexed="60"/>
      <name val="Arial"/>
      <family val="2"/>
    </font>
    <font>
      <i/>
      <u val="single"/>
      <sz val="10"/>
      <name val="Arial"/>
      <family val="2"/>
    </font>
    <font>
      <b/>
      <sz val="11"/>
      <color indexed="10"/>
      <name val="Calibri"/>
      <family val="2"/>
    </font>
    <font>
      <i/>
      <sz val="8"/>
      <color indexed="9"/>
      <name val="Arial"/>
      <family val="2"/>
    </font>
    <font>
      <b/>
      <u val="single"/>
      <sz val="9"/>
      <color indexed="10"/>
      <name val="Arial"/>
      <family val="2"/>
    </font>
    <font>
      <i/>
      <sz val="9"/>
      <color indexed="23"/>
      <name val="Arial"/>
      <family val="2"/>
    </font>
    <font>
      <b/>
      <sz val="12"/>
      <color indexed="55"/>
      <name val="Arial"/>
      <family val="2"/>
    </font>
    <font>
      <i/>
      <sz val="11"/>
      <color indexed="55"/>
      <name val="Arial"/>
      <family val="2"/>
    </font>
    <font>
      <sz val="8"/>
      <color indexed="9"/>
      <name val="Arial"/>
      <family val="2"/>
    </font>
    <font>
      <sz val="7"/>
      <color indexed="9"/>
      <name val="Arial"/>
      <family val="2"/>
    </font>
    <font>
      <sz val="11"/>
      <color indexed="55"/>
      <name val="Arial"/>
      <family val="2"/>
    </font>
    <font>
      <sz val="10"/>
      <color indexed="55"/>
      <name val="Arial"/>
      <family val="2"/>
    </font>
    <font>
      <b/>
      <i/>
      <sz val="11"/>
      <color indexed="23"/>
      <name val="Arial"/>
      <family val="2"/>
    </font>
    <font>
      <b/>
      <sz val="11"/>
      <color indexed="17"/>
      <name val="Arial"/>
      <family val="2"/>
    </font>
    <font>
      <sz val="9"/>
      <name val="Arial"/>
      <family val="2"/>
    </font>
    <font>
      <b/>
      <u val="single"/>
      <sz val="12"/>
      <color indexed="10"/>
      <name val="Arial"/>
      <family val="2"/>
    </font>
    <font>
      <i/>
      <sz val="11"/>
      <color indexed="8"/>
      <name val="Arial"/>
      <family val="2"/>
    </font>
    <font>
      <sz val="8"/>
      <color indexed="10"/>
      <name val="Arial"/>
      <family val="2"/>
    </font>
    <font>
      <sz val="10"/>
      <color indexed="17"/>
      <name val="Arial"/>
      <family val="2"/>
    </font>
    <font>
      <i/>
      <sz val="12"/>
      <color indexed="9"/>
      <name val="Arial"/>
      <family val="2"/>
    </font>
    <font>
      <i/>
      <sz val="9"/>
      <name val="Arial"/>
      <family val="2"/>
    </font>
    <font>
      <sz val="12"/>
      <color indexed="49"/>
      <name val="Arial"/>
      <family val="2"/>
    </font>
    <font>
      <i/>
      <sz val="9"/>
      <color indexed="55"/>
      <name val="Arial"/>
      <family val="2"/>
    </font>
    <font>
      <i/>
      <sz val="10"/>
      <color indexed="55"/>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
      <patternFill patternType="solid">
        <fgColor indexed="51"/>
        <bgColor indexed="64"/>
      </patternFill>
    </fill>
    <fill>
      <patternFill patternType="solid">
        <fgColor indexed="50"/>
        <bgColor indexed="64"/>
      </patternFill>
    </fill>
  </fills>
  <borders count="13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55"/>
      </left>
      <right style="thin">
        <color indexed="55"/>
      </right>
      <top style="thin">
        <color indexed="55"/>
      </top>
      <bottom style="thin">
        <color indexed="55"/>
      </bottom>
    </border>
    <border>
      <left style="medium">
        <color indexed="8"/>
      </left>
      <right style="medium">
        <color indexed="8"/>
      </right>
      <top style="medium">
        <color indexed="8"/>
      </top>
      <bottom style="medium">
        <color indexed="8"/>
      </bottom>
    </border>
    <border>
      <left style="thin">
        <color indexed="8"/>
      </left>
      <right style="thin">
        <color indexed="55"/>
      </right>
      <top style="thin">
        <color indexed="8"/>
      </top>
      <bottom style="thin">
        <color indexed="8"/>
      </bottom>
    </border>
    <border>
      <left style="thin">
        <color indexed="55"/>
      </left>
      <right style="thin">
        <color indexed="55"/>
      </right>
      <top style="thin">
        <color indexed="8"/>
      </top>
      <bottom style="thin">
        <color indexed="8"/>
      </bottom>
    </border>
    <border>
      <left style="thin">
        <color indexed="55"/>
      </left>
      <right style="thin">
        <color indexed="8"/>
      </right>
      <top style="thin">
        <color indexed="8"/>
      </top>
      <bottom style="thin">
        <color indexed="8"/>
      </bottom>
    </border>
    <border>
      <left style="thin">
        <color indexed="8"/>
      </left>
      <right style="thin">
        <color indexed="55"/>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8"/>
      </right>
      <top>
        <color indexed="63"/>
      </top>
      <bottom style="thin">
        <color indexed="55"/>
      </bottom>
    </border>
    <border>
      <left style="thin">
        <color indexed="8"/>
      </left>
      <right style="thin">
        <color indexed="55"/>
      </right>
      <top style="thin">
        <color indexed="55"/>
      </top>
      <bottom style="thin">
        <color indexed="55"/>
      </bottom>
    </border>
    <border>
      <left style="thin">
        <color indexed="55"/>
      </left>
      <right style="thin">
        <color indexed="8"/>
      </right>
      <top style="thin">
        <color indexed="55"/>
      </top>
      <bottom style="thin">
        <color indexed="55"/>
      </bottom>
    </border>
    <border>
      <left style="thin">
        <color indexed="8"/>
      </left>
      <right style="thin">
        <color indexed="55"/>
      </right>
      <top style="thin">
        <color indexed="55"/>
      </top>
      <bottom style="thin">
        <color indexed="8"/>
      </bottom>
    </border>
    <border>
      <left style="thin">
        <color indexed="55"/>
      </left>
      <right style="thin">
        <color indexed="55"/>
      </right>
      <top style="thin">
        <color indexed="55"/>
      </top>
      <bottom style="thin">
        <color indexed="8"/>
      </bottom>
    </border>
    <border>
      <left style="thin">
        <color indexed="55"/>
      </left>
      <right style="thin">
        <color indexed="8"/>
      </right>
      <top style="thin">
        <color indexed="55"/>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55"/>
      </left>
      <right style="thick">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style="thick">
        <color indexed="55"/>
      </left>
      <right style="thin">
        <color indexed="55"/>
      </right>
      <top style="thin">
        <color indexed="55"/>
      </top>
      <bottom style="thin">
        <color indexed="55"/>
      </bottom>
    </border>
    <border>
      <left>
        <color indexed="63"/>
      </left>
      <right style="thin">
        <color indexed="55"/>
      </right>
      <top>
        <color indexed="63"/>
      </top>
      <bottom>
        <color indexed="63"/>
      </bottom>
    </border>
    <border>
      <left>
        <color indexed="63"/>
      </left>
      <right>
        <color indexed="63"/>
      </right>
      <top style="thin">
        <color indexed="55"/>
      </top>
      <bottom>
        <color indexed="63"/>
      </bottom>
    </border>
    <border>
      <left style="medium">
        <color indexed="8"/>
      </left>
      <right style="thin">
        <color indexed="55"/>
      </right>
      <top style="medium">
        <color indexed="8"/>
      </top>
      <bottom style="medium">
        <color indexed="8"/>
      </bottom>
    </border>
    <border>
      <left style="thin">
        <color indexed="55"/>
      </left>
      <right style="medium">
        <color indexed="8"/>
      </right>
      <top style="medium">
        <color indexed="8"/>
      </top>
      <bottom style="medium">
        <color indexed="8"/>
      </bottom>
    </border>
    <border>
      <left style="thin">
        <color indexed="9"/>
      </left>
      <right>
        <color indexed="63"/>
      </right>
      <top>
        <color indexed="63"/>
      </top>
      <bottom>
        <color indexed="63"/>
      </bottom>
    </border>
    <border>
      <left style="thin">
        <color indexed="9"/>
      </left>
      <right style="thin">
        <color indexed="9"/>
      </right>
      <top style="thin">
        <color indexed="9"/>
      </top>
      <bottom style="thin">
        <color indexed="9"/>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style="thin">
        <color indexed="8"/>
      </left>
      <right>
        <color indexed="63"/>
      </right>
      <top>
        <color indexed="63"/>
      </top>
      <bottom>
        <color indexed="63"/>
      </bottom>
    </border>
    <border>
      <left style="thin">
        <color indexed="55"/>
      </left>
      <right style="thin">
        <color indexed="8"/>
      </right>
      <top>
        <color indexed="63"/>
      </top>
      <bottom>
        <color indexed="63"/>
      </bottom>
    </border>
    <border>
      <left style="thin">
        <color indexed="55"/>
      </left>
      <right>
        <color indexed="63"/>
      </right>
      <top>
        <color indexed="63"/>
      </top>
      <bottom>
        <color indexed="63"/>
      </bottom>
    </border>
    <border>
      <left style="thick">
        <color indexed="51"/>
      </left>
      <right style="thick">
        <color indexed="51"/>
      </right>
      <top style="thick">
        <color indexed="51"/>
      </top>
      <bottom>
        <color indexed="63"/>
      </bottom>
    </border>
    <border>
      <left style="thick">
        <color indexed="51"/>
      </left>
      <right style="thick">
        <color indexed="51"/>
      </right>
      <top>
        <color indexed="63"/>
      </top>
      <bottom>
        <color indexed="63"/>
      </bottom>
    </border>
    <border>
      <left style="thick">
        <color indexed="51"/>
      </left>
      <right style="thick">
        <color indexed="51"/>
      </right>
      <top>
        <color indexed="63"/>
      </top>
      <bottom style="thick">
        <color indexed="51"/>
      </bottom>
    </border>
    <border>
      <left>
        <color indexed="63"/>
      </left>
      <right>
        <color indexed="63"/>
      </right>
      <top style="medium">
        <color indexed="8"/>
      </top>
      <bottom>
        <color indexed="63"/>
      </bottom>
    </border>
    <border>
      <left style="thin">
        <color indexed="55"/>
      </left>
      <right style="thin">
        <color indexed="55"/>
      </right>
      <top style="thin">
        <color indexed="55"/>
      </top>
      <bottom style="thick">
        <color indexed="55"/>
      </bottom>
    </border>
    <border>
      <left>
        <color indexed="63"/>
      </left>
      <right>
        <color indexed="63"/>
      </right>
      <top style="mediumDashed">
        <color indexed="23"/>
      </top>
      <bottom>
        <color indexed="63"/>
      </bottom>
    </border>
    <border>
      <left style="medium">
        <color indexed="8"/>
      </left>
      <right style="thin">
        <color indexed="55"/>
      </right>
      <top style="medium">
        <color indexed="8"/>
      </top>
      <bottom>
        <color indexed="63"/>
      </bottom>
    </border>
    <border>
      <left style="thin">
        <color indexed="55"/>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thin">
        <color indexed="8"/>
      </bottom>
    </border>
    <border>
      <left style="medium">
        <color indexed="8"/>
      </left>
      <right style="thin">
        <color indexed="55"/>
      </right>
      <top>
        <color indexed="63"/>
      </top>
      <bottom style="thin">
        <color indexed="55"/>
      </bottom>
    </border>
    <border>
      <left style="thin">
        <color indexed="55"/>
      </left>
      <right style="medium">
        <color indexed="8"/>
      </right>
      <top style="thin">
        <color indexed="8"/>
      </top>
      <bottom style="thin">
        <color indexed="8"/>
      </bottom>
    </border>
    <border>
      <left style="medium">
        <color indexed="8"/>
      </left>
      <right>
        <color indexed="63"/>
      </right>
      <top>
        <color indexed="63"/>
      </top>
      <bottom>
        <color indexed="63"/>
      </bottom>
    </border>
    <border>
      <left style="medium">
        <color indexed="8"/>
      </left>
      <right>
        <color indexed="63"/>
      </right>
      <top>
        <color indexed="63"/>
      </top>
      <bottom style="thin">
        <color indexed="55"/>
      </bottom>
    </border>
    <border>
      <left style="medium">
        <color indexed="8"/>
      </left>
      <right style="thin">
        <color indexed="55"/>
      </right>
      <top style="thin">
        <color indexed="55"/>
      </top>
      <bottom style="thin">
        <color indexed="55"/>
      </bottom>
    </border>
    <border>
      <left style="thin">
        <color indexed="55"/>
      </left>
      <right style="medium">
        <color indexed="8"/>
      </right>
      <top style="thin">
        <color indexed="55"/>
      </top>
      <bottom style="thin">
        <color indexed="55"/>
      </bottom>
    </border>
    <border>
      <left style="medium">
        <color indexed="8"/>
      </left>
      <right>
        <color indexed="63"/>
      </right>
      <top style="thin">
        <color indexed="55"/>
      </top>
      <bottom>
        <color indexed="63"/>
      </bottom>
    </border>
    <border>
      <left style="thin">
        <color indexed="55"/>
      </left>
      <right style="medium">
        <color indexed="8"/>
      </right>
      <top style="thin">
        <color indexed="55"/>
      </top>
      <bottom>
        <color indexed="63"/>
      </bottom>
    </border>
    <border>
      <left style="medium">
        <color indexed="8"/>
      </left>
      <right style="thin">
        <color indexed="55"/>
      </right>
      <top style="thin">
        <color indexed="8"/>
      </top>
      <bottom style="medium">
        <color indexed="8"/>
      </bottom>
    </border>
    <border>
      <left style="thin">
        <color indexed="55"/>
      </left>
      <right style="medium">
        <color indexed="8"/>
      </right>
      <top style="thin">
        <color indexed="8"/>
      </top>
      <bottom style="medium">
        <color indexed="8"/>
      </bottom>
    </border>
    <border>
      <left style="thin">
        <color indexed="8"/>
      </left>
      <right style="thin">
        <color indexed="55"/>
      </right>
      <top>
        <color indexed="63"/>
      </top>
      <bottom style="thin">
        <color indexed="8"/>
      </bottom>
    </border>
    <border>
      <left style="thin">
        <color indexed="55"/>
      </left>
      <right style="thin">
        <color indexed="8"/>
      </right>
      <top>
        <color indexed="63"/>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23"/>
      </right>
      <top style="thin">
        <color indexed="8"/>
      </top>
      <bottom style="thin">
        <color indexed="8"/>
      </bottom>
    </border>
    <border>
      <left style="medium">
        <color indexed="8"/>
      </left>
      <right style="thin">
        <color indexed="55"/>
      </right>
      <top style="thin">
        <color indexed="8"/>
      </top>
      <bottom style="thin">
        <color indexed="8"/>
      </bottom>
    </border>
    <border>
      <left style="hair">
        <color indexed="23"/>
      </left>
      <right style="thin">
        <color indexed="8"/>
      </right>
      <top style="thin">
        <color indexed="8"/>
      </top>
      <bottom style="thin">
        <color indexed="8"/>
      </bottom>
    </border>
    <border>
      <left style="thin">
        <color indexed="8"/>
      </left>
      <right style="thin">
        <color indexed="23"/>
      </right>
      <top style="thin">
        <color indexed="8"/>
      </top>
      <bottom style="thin">
        <color indexed="23"/>
      </bottom>
    </border>
    <border>
      <left style="thin">
        <color indexed="23"/>
      </left>
      <right>
        <color indexed="63"/>
      </right>
      <top style="thin">
        <color indexed="8"/>
      </top>
      <bottom style="thin">
        <color indexed="23"/>
      </bottom>
    </border>
    <border>
      <left style="medium">
        <color indexed="8"/>
      </left>
      <right style="thin">
        <color indexed="23"/>
      </right>
      <top style="thin">
        <color indexed="8"/>
      </top>
      <bottom style="thin">
        <color indexed="23"/>
      </bottom>
    </border>
    <border>
      <left style="thin">
        <color indexed="23"/>
      </left>
      <right style="thin">
        <color indexed="23"/>
      </right>
      <top style="thin">
        <color indexed="8"/>
      </top>
      <bottom style="thin">
        <color indexed="23"/>
      </bottom>
    </border>
    <border>
      <left style="thin">
        <color indexed="23"/>
      </left>
      <right style="medium">
        <color indexed="8"/>
      </right>
      <top style="thin">
        <color indexed="8"/>
      </top>
      <bottom style="thin">
        <color indexed="23"/>
      </bottom>
    </border>
    <border>
      <left>
        <color indexed="63"/>
      </left>
      <right style="thin">
        <color indexed="23"/>
      </right>
      <top style="thin">
        <color indexed="8"/>
      </top>
      <bottom style="thin">
        <color indexed="23"/>
      </bottom>
    </border>
    <border>
      <left style="thin">
        <color indexed="23"/>
      </left>
      <right style="thin">
        <color indexed="8"/>
      </right>
      <top style="thin">
        <color indexed="8"/>
      </top>
      <bottom>
        <color indexed="63"/>
      </bottom>
    </border>
    <border>
      <left style="thin">
        <color indexed="8"/>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medium">
        <color indexed="8"/>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style="thin">
        <color indexed="8"/>
      </right>
      <top style="thin">
        <color indexed="23"/>
      </top>
      <bottom style="thin">
        <color indexed="23"/>
      </bottom>
    </border>
    <border>
      <left style="thin">
        <color indexed="8"/>
      </left>
      <right style="thin">
        <color indexed="23"/>
      </right>
      <top style="thin">
        <color indexed="23"/>
      </top>
      <bottom>
        <color indexed="63"/>
      </bottom>
    </border>
    <border>
      <left style="thin">
        <color indexed="23"/>
      </left>
      <right>
        <color indexed="63"/>
      </right>
      <top style="thin">
        <color indexed="23"/>
      </top>
      <bottom>
        <color indexed="63"/>
      </bottom>
    </border>
    <border>
      <left style="thin">
        <color indexed="23"/>
      </left>
      <right style="medium">
        <color indexed="8"/>
      </right>
      <top style="thin">
        <color indexed="23"/>
      </top>
      <bottom>
        <color indexed="63"/>
      </bottom>
    </border>
    <border>
      <left>
        <color indexed="63"/>
      </left>
      <right style="thin">
        <color indexed="23"/>
      </right>
      <top style="thin">
        <color indexed="23"/>
      </top>
      <bottom>
        <color indexed="63"/>
      </bottom>
    </border>
    <border>
      <left style="thin">
        <color indexed="23"/>
      </left>
      <right style="thin">
        <color indexed="8"/>
      </right>
      <top>
        <color indexed="63"/>
      </top>
      <bottom>
        <color indexed="63"/>
      </bottom>
    </border>
    <border>
      <left style="thin">
        <color indexed="8"/>
      </left>
      <right style="thin">
        <color indexed="23"/>
      </right>
      <top style="thin">
        <color indexed="23"/>
      </top>
      <bottom style="thin">
        <color indexed="8"/>
      </bottom>
    </border>
    <border>
      <left style="thin">
        <color indexed="23"/>
      </left>
      <right>
        <color indexed="63"/>
      </right>
      <top style="thin">
        <color indexed="23"/>
      </top>
      <bottom style="thin">
        <color indexed="8"/>
      </bottom>
    </border>
    <border>
      <left style="thin">
        <color indexed="23"/>
      </left>
      <right style="medium">
        <color indexed="8"/>
      </right>
      <top style="thin">
        <color indexed="23"/>
      </top>
      <bottom style="thin">
        <color indexed="8"/>
      </bottom>
    </border>
    <border>
      <left>
        <color indexed="63"/>
      </left>
      <right style="thin">
        <color indexed="23"/>
      </right>
      <top style="thin">
        <color indexed="23"/>
      </top>
      <bottom style="thin">
        <color indexed="8"/>
      </bottom>
    </border>
    <border>
      <left style="thin">
        <color indexed="23"/>
      </left>
      <right style="thin">
        <color indexed="8"/>
      </right>
      <top>
        <color indexed="63"/>
      </top>
      <bottom style="thin">
        <color indexed="23"/>
      </bottom>
    </border>
    <border>
      <left style="thin">
        <color indexed="8"/>
      </left>
      <right>
        <color indexed="63"/>
      </right>
      <top style="thin">
        <color indexed="8"/>
      </top>
      <bottom style="thin">
        <color indexed="8"/>
      </bottom>
    </border>
    <border>
      <left style="thin">
        <color indexed="23"/>
      </left>
      <right>
        <color indexed="63"/>
      </right>
      <top style="thin">
        <color indexed="8"/>
      </top>
      <bottom style="thin">
        <color indexed="8"/>
      </bottom>
    </border>
    <border>
      <left style="medium">
        <color indexed="8"/>
      </left>
      <right style="thin">
        <color indexed="23"/>
      </right>
      <top style="thin">
        <color indexed="8"/>
      </top>
      <bottom style="thin">
        <color indexed="8"/>
      </bottom>
    </border>
    <border>
      <left style="thin">
        <color indexed="23"/>
      </left>
      <right style="thin">
        <color indexed="23"/>
      </right>
      <top style="thin">
        <color indexed="8"/>
      </top>
      <bottom style="thin">
        <color indexed="8"/>
      </bottom>
    </border>
    <border>
      <left style="thin">
        <color indexed="23"/>
      </left>
      <right style="medium">
        <color indexed="8"/>
      </right>
      <top style="thin">
        <color indexed="8"/>
      </top>
      <bottom style="thin">
        <color indexed="8"/>
      </bottom>
    </border>
    <border>
      <left>
        <color indexed="63"/>
      </left>
      <right style="thin">
        <color indexed="23"/>
      </right>
      <top style="thin">
        <color indexed="8"/>
      </top>
      <bottom style="thin">
        <color indexed="8"/>
      </bottom>
    </border>
    <border>
      <left>
        <color indexed="63"/>
      </left>
      <right style="thin">
        <color indexed="8"/>
      </right>
      <top style="thin">
        <color indexed="8"/>
      </top>
      <bottom style="thin">
        <color indexed="8"/>
      </bottom>
    </border>
    <border>
      <left style="thin">
        <color indexed="55"/>
      </left>
      <right>
        <color indexed="63"/>
      </right>
      <top>
        <color indexed="63"/>
      </top>
      <bottom style="thin">
        <color indexed="8"/>
      </bottom>
    </border>
    <border>
      <left style="medium">
        <color indexed="8"/>
      </left>
      <right style="thin">
        <color indexed="55"/>
      </right>
      <top>
        <color indexed="63"/>
      </top>
      <bottom style="medium">
        <color indexed="8"/>
      </bottom>
    </border>
    <border>
      <left style="thin">
        <color indexed="55"/>
      </left>
      <right style="thin">
        <color indexed="55"/>
      </right>
      <top>
        <color indexed="63"/>
      </top>
      <bottom style="medium">
        <color indexed="8"/>
      </bottom>
    </border>
    <border>
      <left>
        <color indexed="63"/>
      </left>
      <right style="medium">
        <color indexed="8"/>
      </right>
      <top>
        <color indexed="63"/>
      </top>
      <bottom style="medium">
        <color indexed="8"/>
      </bottom>
    </border>
    <border>
      <left>
        <color indexed="63"/>
      </left>
      <right style="hair">
        <color indexed="63"/>
      </right>
      <top>
        <color indexed="63"/>
      </top>
      <bottom style="thin">
        <color indexed="8"/>
      </bottom>
    </border>
    <border>
      <left style="hair">
        <color indexed="63"/>
      </left>
      <right style="thin">
        <color indexed="8"/>
      </right>
      <top>
        <color indexed="63"/>
      </top>
      <bottom style="thin">
        <color indexed="8"/>
      </bottom>
    </border>
    <border>
      <left style="medium">
        <color indexed="8"/>
      </left>
      <right style="thin">
        <color indexed="55"/>
      </right>
      <top style="medium">
        <color indexed="8"/>
      </top>
      <bottom style="thin">
        <color indexed="55"/>
      </bottom>
    </border>
    <border>
      <left style="thin">
        <color indexed="55"/>
      </left>
      <right style="thin">
        <color indexed="55"/>
      </right>
      <top style="medium">
        <color indexed="8"/>
      </top>
      <bottom style="thin">
        <color indexed="55"/>
      </bottom>
    </border>
    <border>
      <left>
        <color indexed="63"/>
      </left>
      <right>
        <color indexed="63"/>
      </right>
      <top style="medium">
        <color indexed="8"/>
      </top>
      <bottom style="thin">
        <color indexed="55"/>
      </bottom>
    </border>
    <border>
      <left style="thin">
        <color indexed="55"/>
      </left>
      <right style="medium">
        <color indexed="8"/>
      </right>
      <top style="medium">
        <color indexed="8"/>
      </top>
      <bottom style="thin">
        <color indexed="55"/>
      </bottom>
    </border>
    <border>
      <left style="medium">
        <color indexed="8"/>
      </left>
      <right style="thin">
        <color indexed="55"/>
      </right>
      <top style="thin">
        <color indexed="55"/>
      </top>
      <bottom style="medium">
        <color indexed="8"/>
      </bottom>
    </border>
    <border>
      <left style="thin">
        <color indexed="55"/>
      </left>
      <right style="thin">
        <color indexed="55"/>
      </right>
      <top style="thin">
        <color indexed="55"/>
      </top>
      <bottom style="medium">
        <color indexed="8"/>
      </bottom>
    </border>
    <border>
      <left style="thin">
        <color indexed="55"/>
      </left>
      <right style="medium">
        <color indexed="8"/>
      </right>
      <top style="thin">
        <color indexed="55"/>
      </top>
      <bottom style="medium">
        <color indexed="8"/>
      </bottom>
    </border>
    <border>
      <left style="hair">
        <color indexed="8"/>
      </left>
      <right>
        <color indexed="63"/>
      </right>
      <top style="hair">
        <color indexed="8"/>
      </top>
      <bottom style="hair">
        <color indexed="8"/>
      </bottom>
    </border>
    <border>
      <left style="thin">
        <color indexed="55"/>
      </left>
      <right style="thin">
        <color indexed="55"/>
      </right>
      <top style="hair">
        <color indexed="8"/>
      </top>
      <bottom style="hair">
        <color indexed="8"/>
      </bottom>
    </border>
    <border>
      <left style="thin">
        <color indexed="55"/>
      </left>
      <right style="hair">
        <color indexed="8"/>
      </right>
      <top style="hair">
        <color indexed="8"/>
      </top>
      <bottom style="hair">
        <color indexed="8"/>
      </bottom>
    </border>
    <border>
      <left style="thin">
        <color indexed="55"/>
      </left>
      <right>
        <color indexed="63"/>
      </right>
      <top style="thin">
        <color indexed="8"/>
      </top>
      <bottom style="thin">
        <color indexed="8"/>
      </bottom>
    </border>
    <border>
      <left style="thin">
        <color indexed="8"/>
      </left>
      <right style="thin">
        <color indexed="55"/>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style="thin">
        <color indexed="8"/>
      </top>
      <bottom style="thin">
        <color indexed="55"/>
      </bottom>
    </border>
    <border>
      <left style="thin">
        <color indexed="55"/>
      </left>
      <right style="thin">
        <color indexed="8"/>
      </right>
      <top style="thin">
        <color indexed="8"/>
      </top>
      <bottom style="thin">
        <color indexed="55"/>
      </bottom>
    </border>
    <border>
      <left>
        <color indexed="63"/>
      </left>
      <right style="thin">
        <color indexed="55"/>
      </right>
      <top style="thin">
        <color indexed="8"/>
      </top>
      <bottom style="thin">
        <color indexed="8"/>
      </bottom>
    </border>
    <border>
      <left style="thin">
        <color indexed="23"/>
      </left>
      <right style="thin">
        <color indexed="8"/>
      </right>
      <top style="thin">
        <color indexed="8"/>
      </top>
      <bottom style="thin">
        <color indexed="8"/>
      </bottom>
    </border>
    <border>
      <left style="thin">
        <color indexed="55"/>
      </left>
      <right>
        <color indexed="63"/>
      </right>
      <top>
        <color indexed="63"/>
      </top>
      <bottom style="thin">
        <color indexed="55"/>
      </bottom>
    </border>
    <border>
      <left style="thin">
        <color indexed="8"/>
      </left>
      <right>
        <color indexed="63"/>
      </right>
      <top style="thin">
        <color indexed="8"/>
      </top>
      <bottom>
        <color indexed="63"/>
      </bottom>
    </border>
    <border>
      <left style="thin">
        <color indexed="23"/>
      </left>
      <right style="thin">
        <color indexed="8"/>
      </right>
      <top style="thin">
        <color indexed="23"/>
      </top>
      <bottom>
        <color indexed="63"/>
      </bottom>
    </border>
    <border>
      <left style="thin">
        <color indexed="8"/>
      </left>
      <right>
        <color indexed="63"/>
      </right>
      <top style="thin">
        <color indexed="55"/>
      </top>
      <bottom style="thin">
        <color indexed="55"/>
      </bottom>
    </border>
    <border>
      <left style="thin">
        <color indexed="23"/>
      </left>
      <right style="thin">
        <color indexed="8"/>
      </right>
      <top style="thin">
        <color indexed="55"/>
      </top>
      <bottom style="thin">
        <color indexed="55"/>
      </bottom>
    </border>
    <border>
      <left style="thin">
        <color indexed="23"/>
      </left>
      <right style="thin">
        <color indexed="8"/>
      </right>
      <top style="thin">
        <color indexed="23"/>
      </top>
      <bottom style="thin">
        <color indexed="8"/>
      </bottom>
    </border>
    <border>
      <left style="thin">
        <color indexed="8"/>
      </left>
      <right style="thin">
        <color indexed="8"/>
      </right>
      <top style="thin">
        <color indexed="8"/>
      </top>
      <bottom style="thin">
        <color indexed="55"/>
      </bottom>
    </border>
    <border>
      <left style="thin">
        <color indexed="55"/>
      </left>
      <right style="thin">
        <color indexed="55"/>
      </right>
      <top style="thin">
        <color indexed="55"/>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55"/>
      </top>
      <bottom style="thin">
        <color indexed="8"/>
      </bottom>
    </border>
    <border>
      <left style="thin">
        <color indexed="8"/>
      </left>
      <right style="thin">
        <color indexed="8"/>
      </right>
      <top style="thin">
        <color indexed="55"/>
      </top>
      <bottom>
        <color indexed="63"/>
      </bottom>
    </border>
  </borders>
  <cellStyleXfs count="78">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4" fontId="30"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2" borderId="0" applyNumberFormat="0" applyBorder="0" applyAlignment="0" applyProtection="0"/>
    <xf numFmtId="164" fontId="0" fillId="5" borderId="0" applyNumberFormat="0" applyBorder="0" applyAlignment="0" applyProtection="0"/>
    <xf numFmtId="164" fontId="0" fillId="3"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6" borderId="0" applyNumberFormat="0" applyBorder="0" applyAlignment="0" applyProtection="0"/>
    <xf numFmtId="164" fontId="0" fillId="9" borderId="0" applyNumberFormat="0" applyBorder="0" applyAlignment="0" applyProtection="0"/>
    <xf numFmtId="164" fontId="0" fillId="3" borderId="0" applyNumberFormat="0" applyBorder="0" applyAlignment="0" applyProtection="0"/>
    <xf numFmtId="164" fontId="2" fillId="10" borderId="0" applyNumberFormat="0" applyBorder="0" applyAlignment="0" applyProtection="0"/>
    <xf numFmtId="164" fontId="2" fillId="7" borderId="0" applyNumberFormat="0" applyBorder="0" applyAlignment="0" applyProtection="0"/>
    <xf numFmtId="164" fontId="2" fillId="8" borderId="0" applyNumberFormat="0" applyBorder="0" applyAlignment="0" applyProtection="0"/>
    <xf numFmtId="164" fontId="2" fillId="6" borderId="0" applyNumberFormat="0" applyBorder="0" applyAlignment="0" applyProtection="0"/>
    <xf numFmtId="164" fontId="2" fillId="10" borderId="0" applyNumberFormat="0" applyBorder="0" applyAlignment="0" applyProtection="0"/>
    <xf numFmtId="164" fontId="2" fillId="3" borderId="0" applyNumberFormat="0" applyBorder="0" applyAlignment="0" applyProtection="0"/>
    <xf numFmtId="164" fontId="2" fillId="10" borderId="0" applyNumberFormat="0" applyBorder="0" applyAlignment="0" applyProtection="0"/>
    <xf numFmtId="164" fontId="2" fillId="11" borderId="0" applyNumberFormat="0" applyBorder="0" applyAlignment="0" applyProtection="0"/>
    <xf numFmtId="164" fontId="2" fillId="11" borderId="0" applyNumberFormat="0" applyBorder="0" applyAlignment="0" applyProtection="0"/>
    <xf numFmtId="164" fontId="2" fillId="12"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3" fillId="0" borderId="0" applyNumberFormat="0" applyFill="0" applyBorder="0" applyAlignment="0" applyProtection="0"/>
    <xf numFmtId="164" fontId="4" fillId="2" borderId="1" applyNumberFormat="0" applyAlignment="0" applyProtection="0"/>
    <xf numFmtId="164" fontId="5" fillId="0" borderId="2" applyNumberFormat="0" applyFill="0" applyAlignment="0" applyProtection="0"/>
    <xf numFmtId="164" fontId="6" fillId="0" borderId="3" applyNumberFormat="0">
      <alignment horizontal="left" vertical="center" wrapText="1"/>
      <protection locked="0"/>
    </xf>
    <xf numFmtId="164" fontId="7" fillId="0" borderId="4">
      <alignment horizontal="left" vertical="center"/>
      <protection locked="0"/>
    </xf>
    <xf numFmtId="164" fontId="0" fillId="4" borderId="5" applyNumberFormat="0" applyAlignment="0" applyProtection="0"/>
    <xf numFmtId="164" fontId="8" fillId="3" borderId="1" applyNumberFormat="0" applyAlignment="0" applyProtection="0"/>
    <xf numFmtId="164" fontId="9" fillId="14" borderId="0" applyNumberFormat="0" applyBorder="0" applyAlignment="0" applyProtection="0"/>
    <xf numFmtId="165" fontId="0" fillId="0" borderId="0" applyFill="0" applyBorder="0" applyAlignment="0" applyProtection="0"/>
    <xf numFmtId="166" fontId="0" fillId="0" borderId="0" applyFill="0" applyBorder="0" applyAlignment="0" applyProtection="0"/>
    <xf numFmtId="164" fontId="10" fillId="8" borderId="0" applyNumberFormat="0" applyBorder="0" applyAlignment="0" applyProtection="0"/>
    <xf numFmtId="164" fontId="0" fillId="0" borderId="0">
      <alignment/>
      <protection/>
    </xf>
    <xf numFmtId="164" fontId="1" fillId="0" borderId="0">
      <alignment/>
      <protection/>
    </xf>
    <xf numFmtId="164" fontId="1" fillId="0" borderId="0">
      <alignment/>
      <protection/>
    </xf>
    <xf numFmtId="164" fontId="1" fillId="0" borderId="0">
      <alignment/>
      <protection/>
    </xf>
    <xf numFmtId="164" fontId="1" fillId="0" borderId="0">
      <alignment/>
      <protection/>
    </xf>
    <xf numFmtId="164" fontId="0" fillId="4" borderId="5" applyNumberFormat="0" applyAlignment="0" applyProtection="0"/>
    <xf numFmtId="167" fontId="0" fillId="0" borderId="0" applyFill="0" applyBorder="0" applyAlignment="0" applyProtection="0"/>
    <xf numFmtId="164" fontId="0" fillId="6" borderId="0" applyNumberFormat="0" applyBorder="0" applyAlignment="0">
      <protection/>
    </xf>
    <xf numFmtId="164" fontId="11" fillId="0" borderId="3" applyNumberFormat="0" applyAlignment="0">
      <protection locked="0"/>
    </xf>
    <xf numFmtId="164" fontId="12" fillId="15" borderId="0" applyNumberFormat="0" applyBorder="0" applyAlignment="0" applyProtection="0"/>
    <xf numFmtId="164" fontId="13" fillId="2" borderId="6" applyNumberFormat="0" applyAlignment="0" applyProtection="0"/>
    <xf numFmtId="164" fontId="0" fillId="0" borderId="0">
      <alignment/>
      <protection/>
    </xf>
    <xf numFmtId="164" fontId="14" fillId="0" borderId="0" applyNumberFormat="0" applyFill="0" applyBorder="0" applyAlignment="0" applyProtection="0"/>
    <xf numFmtId="164" fontId="15" fillId="0" borderId="0" applyNumberFormat="0" applyFill="0" applyBorder="0" applyAlignment="0" applyProtection="0"/>
    <xf numFmtId="164" fontId="16" fillId="0" borderId="0" applyNumberFormat="0" applyFill="0" applyBorder="0" applyAlignment="0" applyProtection="0"/>
    <xf numFmtId="164" fontId="17" fillId="0" borderId="7" applyNumberFormat="0" applyFill="0" applyAlignment="0" applyProtection="0"/>
    <xf numFmtId="164" fontId="18" fillId="0" borderId="8" applyNumberFormat="0" applyFill="0" applyAlignment="0" applyProtection="0"/>
    <xf numFmtId="164" fontId="19" fillId="0" borderId="9" applyNumberFormat="0" applyFill="0" applyAlignment="0" applyProtection="0"/>
    <xf numFmtId="164" fontId="19" fillId="0" borderId="0" applyNumberFormat="0" applyFill="0" applyBorder="0" applyAlignment="0" applyProtection="0"/>
    <xf numFmtId="164" fontId="20" fillId="0" borderId="10" applyNumberFormat="0" applyFill="0" applyAlignment="0" applyProtection="0"/>
    <xf numFmtId="164" fontId="21" fillId="16" borderId="11" applyNumberFormat="0" applyAlignment="0" applyProtection="0"/>
    <xf numFmtId="164" fontId="0" fillId="17" borderId="12" applyNumberFormat="0" applyAlignment="0">
      <protection locked="0"/>
    </xf>
  </cellStyleXfs>
  <cellXfs count="487">
    <xf numFmtId="164" fontId="0" fillId="0" borderId="0" xfId="0" applyAlignment="1">
      <alignment/>
    </xf>
    <xf numFmtId="164" fontId="0" fillId="0" borderId="0" xfId="0" applyFill="1" applyBorder="1" applyAlignment="1">
      <alignment/>
    </xf>
    <xf numFmtId="164" fontId="0" fillId="0" borderId="0" xfId="0" applyFill="1" applyAlignment="1">
      <alignment/>
    </xf>
    <xf numFmtId="164" fontId="22" fillId="0" borderId="0" xfId="0" applyFont="1" applyAlignment="1">
      <alignment horizontal="left" vertical="center"/>
    </xf>
    <xf numFmtId="164" fontId="23" fillId="0" borderId="0" xfId="0" applyFont="1" applyAlignment="1">
      <alignment/>
    </xf>
    <xf numFmtId="164" fontId="24" fillId="0" borderId="0" xfId="0" applyFont="1" applyAlignment="1">
      <alignment horizontal="left" vertical="center"/>
    </xf>
    <xf numFmtId="164" fontId="25" fillId="0" borderId="0" xfId="0" applyFont="1" applyAlignment="1">
      <alignment/>
    </xf>
    <xf numFmtId="164" fontId="23" fillId="0" borderId="0" xfId="0" applyFont="1" applyFill="1" applyAlignment="1">
      <alignment/>
    </xf>
    <xf numFmtId="164" fontId="26" fillId="0" borderId="0" xfId="0" applyFont="1" applyAlignment="1">
      <alignment/>
    </xf>
    <xf numFmtId="164" fontId="23" fillId="2" borderId="0" xfId="0" applyFont="1" applyFill="1" applyBorder="1" applyAlignment="1" applyProtection="1">
      <alignment horizontal="left"/>
      <protection/>
    </xf>
    <xf numFmtId="164" fontId="23" fillId="2" borderId="0" xfId="0" applyFont="1" applyFill="1" applyAlignment="1">
      <alignment/>
    </xf>
    <xf numFmtId="164" fontId="0" fillId="2" borderId="0" xfId="0" applyFill="1" applyAlignment="1">
      <alignment vertical="center"/>
    </xf>
    <xf numFmtId="164" fontId="0" fillId="0" borderId="0" xfId="0" applyFill="1" applyAlignment="1">
      <alignment vertical="center"/>
    </xf>
    <xf numFmtId="164" fontId="0" fillId="0" borderId="0" xfId="0" applyBorder="1" applyAlignment="1">
      <alignment/>
    </xf>
    <xf numFmtId="164" fontId="28" fillId="0" borderId="0" xfId="0" applyFont="1" applyAlignment="1">
      <alignment horizontal="left" vertical="center"/>
    </xf>
    <xf numFmtId="164" fontId="0" fillId="0" borderId="0" xfId="0" applyFill="1" applyBorder="1" applyAlignment="1">
      <alignment vertical="center"/>
    </xf>
    <xf numFmtId="164" fontId="29" fillId="0" borderId="0" xfId="0" applyFont="1" applyAlignment="1">
      <alignment horizontal="right" indent="1"/>
    </xf>
    <xf numFmtId="164" fontId="1" fillId="0" borderId="0" xfId="0" applyFont="1" applyAlignment="1">
      <alignment horizontal="left"/>
    </xf>
    <xf numFmtId="164" fontId="27" fillId="0" borderId="0" xfId="20" applyNumberFormat="1" applyFont="1" applyFill="1" applyBorder="1" applyAlignment="1" applyProtection="1">
      <alignment horizontal="left" vertical="center" indent="2"/>
      <protection/>
    </xf>
    <xf numFmtId="164" fontId="31" fillId="0" borderId="0" xfId="20" applyNumberFormat="1" applyFont="1" applyFill="1" applyBorder="1" applyAlignment="1" applyProtection="1">
      <alignment horizontal="left" vertical="center" indent="1"/>
      <protection/>
    </xf>
    <xf numFmtId="164" fontId="32" fillId="0" borderId="0" xfId="0" applyFont="1" applyFill="1" applyBorder="1" applyAlignment="1">
      <alignment horizontal="left" vertical="center"/>
    </xf>
    <xf numFmtId="164" fontId="0" fillId="0" borderId="0" xfId="0" applyFont="1" applyAlignment="1">
      <alignment/>
    </xf>
    <xf numFmtId="164" fontId="33" fillId="0" borderId="0" xfId="0" applyFont="1" applyFill="1" applyBorder="1" applyAlignment="1">
      <alignment horizontal="left" vertical="center"/>
    </xf>
    <xf numFmtId="164" fontId="26" fillId="0" borderId="0" xfId="0" applyFont="1" applyAlignment="1">
      <alignment horizontal="left"/>
    </xf>
    <xf numFmtId="164" fontId="35" fillId="8" borderId="13" xfId="0" applyFont="1" applyFill="1" applyBorder="1" applyAlignment="1" applyProtection="1">
      <alignment horizontal="center"/>
      <protection locked="0"/>
    </xf>
    <xf numFmtId="164" fontId="35" fillId="0" borderId="0" xfId="0" applyFont="1" applyFill="1" applyBorder="1" applyAlignment="1" applyProtection="1">
      <alignment horizontal="center"/>
      <protection locked="0"/>
    </xf>
    <xf numFmtId="164" fontId="0" fillId="0" borderId="0" xfId="0" applyFill="1" applyBorder="1" applyAlignment="1">
      <alignment horizontal="left"/>
    </xf>
    <xf numFmtId="164" fontId="0" fillId="0" borderId="0" xfId="0" applyAlignment="1">
      <alignment horizontal="right" indent="1"/>
    </xf>
    <xf numFmtId="164" fontId="0" fillId="5" borderId="13" xfId="0" applyFill="1" applyBorder="1" applyAlignment="1">
      <alignment/>
    </xf>
    <xf numFmtId="164" fontId="0" fillId="10" borderId="13" xfId="0" applyFill="1" applyBorder="1" applyAlignment="1">
      <alignment/>
    </xf>
    <xf numFmtId="164" fontId="36" fillId="0" borderId="0" xfId="0" applyFont="1" applyAlignment="1">
      <alignment horizontal="center"/>
    </xf>
    <xf numFmtId="164" fontId="37" fillId="10" borderId="14" xfId="0" applyFont="1" applyFill="1" applyBorder="1" applyAlignment="1">
      <alignment horizontal="center" vertical="center" wrapText="1"/>
    </xf>
    <xf numFmtId="164" fontId="37" fillId="10" borderId="15" xfId="0" applyFont="1" applyFill="1" applyBorder="1" applyAlignment="1">
      <alignment horizontal="center" vertical="center" wrapText="1"/>
    </xf>
    <xf numFmtId="164" fontId="37" fillId="10" borderId="16" xfId="0" applyFont="1" applyFill="1" applyBorder="1" applyAlignment="1">
      <alignment horizontal="center" vertical="center" wrapText="1"/>
    </xf>
    <xf numFmtId="164" fontId="37" fillId="0" borderId="0" xfId="0" applyFont="1" applyFill="1" applyBorder="1" applyAlignment="1">
      <alignment horizontal="center" vertical="center" wrapText="1"/>
    </xf>
    <xf numFmtId="168" fontId="38" fillId="8" borderId="17" xfId="0" applyNumberFormat="1" applyFont="1" applyFill="1" applyBorder="1" applyAlignment="1" applyProtection="1">
      <alignment horizontal="center" vertical="center" wrapText="1"/>
      <protection locked="0"/>
    </xf>
    <xf numFmtId="169" fontId="38" fillId="8" borderId="18" xfId="0" applyNumberFormat="1" applyFont="1" applyFill="1" applyBorder="1" applyAlignment="1" applyProtection="1">
      <alignment horizontal="center" vertical="center" wrapText="1"/>
      <protection locked="0"/>
    </xf>
    <xf numFmtId="169" fontId="38" fillId="5" borderId="19" xfId="0" applyNumberFormat="1" applyFont="1" applyFill="1" applyBorder="1" applyAlignment="1">
      <alignment horizontal="right" vertical="center" wrapText="1"/>
    </xf>
    <xf numFmtId="169" fontId="38" fillId="0" borderId="0" xfId="0" applyNumberFormat="1" applyFont="1" applyFill="1" applyBorder="1" applyAlignment="1">
      <alignment horizontal="right" vertical="center" wrapText="1"/>
    </xf>
    <xf numFmtId="168" fontId="38" fillId="8" borderId="20" xfId="0" applyNumberFormat="1" applyFont="1" applyFill="1" applyBorder="1" applyAlignment="1" applyProtection="1">
      <alignment horizontal="center" vertical="center" wrapText="1"/>
      <protection locked="0"/>
    </xf>
    <xf numFmtId="169" fontId="38" fillId="8" borderId="12" xfId="0" applyNumberFormat="1" applyFont="1" applyFill="1" applyBorder="1" applyAlignment="1" applyProtection="1">
      <alignment horizontal="center" vertical="center" wrapText="1"/>
      <protection locked="0"/>
    </xf>
    <xf numFmtId="169" fontId="38" fillId="5" borderId="21" xfId="0" applyNumberFormat="1" applyFont="1" applyFill="1" applyBorder="1" applyAlignment="1">
      <alignment horizontal="right" vertical="center" wrapText="1"/>
    </xf>
    <xf numFmtId="168" fontId="38" fillId="8" borderId="22" xfId="0" applyNumberFormat="1" applyFont="1" applyFill="1" applyBorder="1" applyAlignment="1" applyProtection="1">
      <alignment horizontal="center" vertical="center" wrapText="1"/>
      <protection locked="0"/>
    </xf>
    <xf numFmtId="169" fontId="38" fillId="8" borderId="23" xfId="0" applyNumberFormat="1" applyFont="1" applyFill="1" applyBorder="1" applyAlignment="1" applyProtection="1">
      <alignment horizontal="center" vertical="center" wrapText="1"/>
      <protection locked="0"/>
    </xf>
    <xf numFmtId="169" fontId="38" fillId="5" borderId="24" xfId="0" applyNumberFormat="1" applyFont="1" applyFill="1" applyBorder="1" applyAlignment="1">
      <alignment horizontal="right" vertical="center" wrapText="1"/>
    </xf>
    <xf numFmtId="169" fontId="39" fillId="10" borderId="25" xfId="0" applyNumberFormat="1" applyFont="1" applyFill="1" applyBorder="1" applyAlignment="1">
      <alignment horizontal="right" vertical="center" wrapText="1"/>
    </xf>
    <xf numFmtId="169" fontId="39" fillId="0" borderId="0" xfId="0" applyNumberFormat="1" applyFont="1" applyFill="1" applyBorder="1" applyAlignment="1">
      <alignment horizontal="right" vertical="center" wrapText="1"/>
    </xf>
    <xf numFmtId="164" fontId="1" fillId="0" borderId="0" xfId="0" applyFont="1" applyAlignment="1">
      <alignment/>
    </xf>
    <xf numFmtId="164" fontId="1" fillId="6" borderId="0" xfId="0" applyFont="1" applyFill="1" applyAlignment="1">
      <alignment/>
    </xf>
    <xf numFmtId="164" fontId="40" fillId="6" borderId="0" xfId="20" applyNumberFormat="1" applyFont="1" applyFill="1" applyBorder="1" applyAlignment="1" applyProtection="1">
      <alignment horizontal="right" vertical="center"/>
      <protection/>
    </xf>
    <xf numFmtId="164" fontId="41" fillId="0" borderId="0" xfId="0" applyFont="1" applyAlignment="1">
      <alignment/>
    </xf>
    <xf numFmtId="164" fontId="42" fillId="0" borderId="0" xfId="0" applyFont="1" applyBorder="1" applyAlignment="1">
      <alignment horizontal="left" vertical="center"/>
    </xf>
    <xf numFmtId="164" fontId="43" fillId="0" borderId="0" xfId="0" applyFont="1" applyAlignment="1">
      <alignment horizontal="left" vertical="center"/>
    </xf>
    <xf numFmtId="164" fontId="44" fillId="0" borderId="0" xfId="0" applyFont="1" applyAlignment="1">
      <alignment horizontal="left" vertical="center"/>
    </xf>
    <xf numFmtId="164" fontId="45" fillId="0" borderId="0" xfId="0" applyFont="1" applyAlignment="1">
      <alignment horizontal="left"/>
    </xf>
    <xf numFmtId="164" fontId="47" fillId="0" borderId="0" xfId="0" applyFont="1" applyAlignment="1">
      <alignment horizontal="left" vertical="center"/>
    </xf>
    <xf numFmtId="164" fontId="48" fillId="0" borderId="0" xfId="0" applyFont="1" applyAlignment="1">
      <alignment horizontal="left" vertical="center"/>
    </xf>
    <xf numFmtId="164" fontId="49" fillId="0" borderId="0" xfId="0" applyFont="1" applyAlignment="1">
      <alignment/>
    </xf>
    <xf numFmtId="164" fontId="50" fillId="0" borderId="0" xfId="0" applyFont="1" applyAlignment="1">
      <alignment horizontal="left" vertical="center"/>
    </xf>
    <xf numFmtId="164" fontId="37" fillId="10" borderId="3" xfId="0" applyFont="1" applyFill="1" applyBorder="1" applyAlignment="1">
      <alignment horizontal="left" vertical="center" indent="2"/>
    </xf>
    <xf numFmtId="164" fontId="41" fillId="2" borderId="0" xfId="0" applyFont="1" applyFill="1" applyAlignment="1">
      <alignment wrapText="1"/>
    </xf>
    <xf numFmtId="164" fontId="41" fillId="0" borderId="0" xfId="0" applyFont="1" applyAlignment="1">
      <alignment wrapText="1"/>
    </xf>
    <xf numFmtId="164" fontId="1" fillId="0" borderId="0" xfId="0" applyFont="1" applyFill="1" applyBorder="1" applyAlignment="1" applyProtection="1">
      <alignment horizontal="left"/>
      <protection/>
    </xf>
    <xf numFmtId="164" fontId="1" fillId="0" borderId="26" xfId="0" applyFont="1" applyBorder="1" applyAlignment="1">
      <alignment horizontal="center" vertical="center" wrapText="1"/>
    </xf>
    <xf numFmtId="164" fontId="52" fillId="8" borderId="3" xfId="0" applyNumberFormat="1" applyFont="1" applyFill="1" applyBorder="1" applyAlignment="1" applyProtection="1">
      <alignment horizontal="left" vertical="center" indent="2"/>
      <protection locked="0"/>
    </xf>
    <xf numFmtId="164" fontId="1" fillId="2" borderId="0" xfId="0" applyFont="1" applyFill="1" applyBorder="1" applyAlignment="1" applyProtection="1">
      <alignment horizontal="left"/>
      <protection/>
    </xf>
    <xf numFmtId="164" fontId="1" fillId="0" borderId="27" xfId="0" applyFont="1" applyFill="1" applyBorder="1" applyAlignment="1">
      <alignment horizontal="center" vertical="center" wrapText="1"/>
    </xf>
    <xf numFmtId="164" fontId="52" fillId="0" borderId="0" xfId="0" applyNumberFormat="1" applyFont="1" applyFill="1" applyBorder="1" applyAlignment="1" applyProtection="1">
      <alignment horizontal="left" vertical="center" indent="2"/>
      <protection locked="0"/>
    </xf>
    <xf numFmtId="164" fontId="0" fillId="0" borderId="0" xfId="0" applyFill="1" applyBorder="1" applyAlignment="1">
      <alignment horizontal="left" vertical="center" indent="2"/>
    </xf>
    <xf numFmtId="164" fontId="1" fillId="0" borderId="0" xfId="0" applyFont="1" applyAlignment="1">
      <alignment vertical="center"/>
    </xf>
    <xf numFmtId="164" fontId="1" fillId="0" borderId="0" xfId="0" applyFont="1" applyFill="1" applyBorder="1" applyAlignment="1" applyProtection="1">
      <alignment horizontal="left" vertical="center"/>
      <protection/>
    </xf>
    <xf numFmtId="164" fontId="1" fillId="0" borderId="26" xfId="0" applyFont="1" applyBorder="1" applyAlignment="1">
      <alignment horizontal="center" vertical="center"/>
    </xf>
    <xf numFmtId="164" fontId="1" fillId="0" borderId="0" xfId="0" applyFont="1" applyBorder="1" applyAlignment="1">
      <alignment/>
    </xf>
    <xf numFmtId="164" fontId="1" fillId="0" borderId="0" xfId="0" applyFont="1" applyBorder="1" applyAlignment="1">
      <alignment horizontal="center" vertical="center"/>
    </xf>
    <xf numFmtId="164" fontId="12" fillId="0" borderId="0" xfId="0" applyFont="1" applyFill="1" applyBorder="1" applyAlignment="1" applyProtection="1">
      <alignment horizontal="left" vertical="center" indent="2"/>
      <protection locked="0"/>
    </xf>
    <xf numFmtId="164" fontId="0" fillId="0" borderId="0" xfId="0" applyBorder="1" applyAlignment="1">
      <alignment horizontal="left"/>
    </xf>
    <xf numFmtId="164" fontId="1" fillId="0" borderId="0" xfId="0" applyFont="1" applyFill="1" applyAlignment="1">
      <alignment horizontal="left" vertical="center"/>
    </xf>
    <xf numFmtId="164" fontId="41" fillId="0" borderId="0" xfId="0" applyFont="1" applyFill="1" applyAlignment="1">
      <alignment horizontal="center" wrapText="1"/>
    </xf>
    <xf numFmtId="164" fontId="41" fillId="0" borderId="0" xfId="0" applyFont="1" applyFill="1" applyAlignment="1">
      <alignment wrapText="1"/>
    </xf>
    <xf numFmtId="164" fontId="41" fillId="0" borderId="0" xfId="0" applyFont="1" applyFill="1" applyAlignment="1">
      <alignment/>
    </xf>
    <xf numFmtId="164" fontId="27" fillId="0" borderId="0" xfId="0" applyFont="1" applyFill="1" applyAlignment="1">
      <alignment/>
    </xf>
    <xf numFmtId="164" fontId="1" fillId="0" borderId="0" xfId="0" applyFont="1" applyFill="1" applyAlignment="1">
      <alignment vertical="center"/>
    </xf>
    <xf numFmtId="164" fontId="41" fillId="0" borderId="0" xfId="0" applyFont="1" applyAlignment="1">
      <alignment vertical="center" wrapText="1"/>
    </xf>
    <xf numFmtId="164" fontId="41" fillId="0" borderId="0" xfId="0" applyFont="1" applyAlignment="1">
      <alignment vertical="center"/>
    </xf>
    <xf numFmtId="164" fontId="1" fillId="0" borderId="0" xfId="0" applyFont="1" applyFill="1" applyAlignment="1">
      <alignment/>
    </xf>
    <xf numFmtId="164" fontId="37" fillId="10" borderId="12" xfId="0" applyFont="1" applyFill="1" applyBorder="1" applyAlignment="1">
      <alignment horizontal="center" vertical="center" wrapText="1"/>
    </xf>
    <xf numFmtId="164" fontId="37" fillId="10" borderId="28" xfId="0" applyFont="1" applyFill="1" applyBorder="1" applyAlignment="1">
      <alignment horizontal="center" vertical="center" wrapText="1"/>
    </xf>
    <xf numFmtId="164" fontId="37" fillId="10" borderId="29" xfId="0" applyFont="1" applyFill="1" applyBorder="1" applyAlignment="1">
      <alignment horizontal="center" vertical="center" wrapText="1"/>
    </xf>
    <xf numFmtId="164" fontId="54" fillId="0" borderId="0" xfId="0" applyFont="1" applyFill="1" applyAlignment="1">
      <alignment wrapText="1"/>
    </xf>
    <xf numFmtId="164" fontId="54" fillId="0" borderId="0" xfId="0" applyFont="1" applyFill="1" applyAlignment="1">
      <alignment/>
    </xf>
    <xf numFmtId="164" fontId="1" fillId="5" borderId="12" xfId="0" applyFont="1" applyFill="1" applyBorder="1" applyAlignment="1">
      <alignment horizontal="center" vertical="center" wrapText="1"/>
    </xf>
    <xf numFmtId="164" fontId="1" fillId="5" borderId="30" xfId="0" applyFont="1" applyFill="1" applyBorder="1" applyAlignment="1">
      <alignment horizontal="center" vertical="center" wrapText="1"/>
    </xf>
    <xf numFmtId="164" fontId="1" fillId="5" borderId="31" xfId="0" applyFont="1" applyFill="1" applyBorder="1" applyAlignment="1">
      <alignment horizontal="center" vertical="center" wrapText="1"/>
    </xf>
    <xf numFmtId="164" fontId="1" fillId="0" borderId="0" xfId="0" applyFont="1" applyFill="1" applyAlignment="1">
      <alignment horizontal="center" vertical="center"/>
    </xf>
    <xf numFmtId="164" fontId="55" fillId="8" borderId="12" xfId="0" applyFont="1" applyFill="1" applyBorder="1" applyAlignment="1" applyProtection="1">
      <alignment horizontal="center" vertical="center" wrapText="1"/>
      <protection locked="0"/>
    </xf>
    <xf numFmtId="170" fontId="55" fillId="8" borderId="12" xfId="0" applyNumberFormat="1" applyFont="1" applyFill="1" applyBorder="1" applyAlignment="1" applyProtection="1">
      <alignment horizontal="center" vertical="center" wrapText="1"/>
      <protection locked="0"/>
    </xf>
    <xf numFmtId="169" fontId="55" fillId="6" borderId="28" xfId="15" applyNumberFormat="1" applyFont="1" applyFill="1" applyBorder="1" applyAlignment="1" applyProtection="1">
      <alignment horizontal="right" vertical="center" wrapText="1"/>
      <protection locked="0"/>
    </xf>
    <xf numFmtId="169" fontId="55" fillId="6" borderId="29" xfId="15" applyNumberFormat="1" applyFont="1" applyFill="1" applyBorder="1" applyAlignment="1" applyProtection="1">
      <alignment horizontal="right" vertical="center" wrapText="1"/>
      <protection locked="0"/>
    </xf>
    <xf numFmtId="164" fontId="1" fillId="0" borderId="0" xfId="0" applyFont="1" applyFill="1" applyAlignment="1">
      <alignment vertical="center" wrapText="1"/>
    </xf>
    <xf numFmtId="164" fontId="38" fillId="0" borderId="0" xfId="0" applyFont="1" applyFill="1" applyBorder="1" applyAlignment="1">
      <alignment vertical="center" wrapText="1"/>
    </xf>
    <xf numFmtId="164" fontId="38" fillId="0" borderId="0" xfId="0" applyFont="1" applyFill="1" applyBorder="1" applyAlignment="1">
      <alignment wrapText="1"/>
    </xf>
    <xf numFmtId="169" fontId="39" fillId="10" borderId="28" xfId="0" applyNumberFormat="1" applyFont="1" applyFill="1" applyBorder="1" applyAlignment="1">
      <alignment horizontal="right" vertical="center" wrapText="1" indent="2"/>
    </xf>
    <xf numFmtId="169" fontId="39" fillId="10" borderId="29" xfId="0" applyNumberFormat="1" applyFont="1" applyFill="1" applyBorder="1" applyAlignment="1">
      <alignment horizontal="right" vertical="center" wrapText="1" indent="2"/>
    </xf>
    <xf numFmtId="169" fontId="39" fillId="10" borderId="12" xfId="0" applyNumberFormat="1" applyFont="1" applyFill="1" applyBorder="1" applyAlignment="1">
      <alignment horizontal="right" vertical="center" wrapText="1" indent="2"/>
    </xf>
    <xf numFmtId="164" fontId="56" fillId="0" borderId="0" xfId="0" applyFont="1" applyAlignment="1">
      <alignment/>
    </xf>
    <xf numFmtId="164" fontId="27" fillId="0" borderId="0" xfId="0" applyFont="1" applyAlignment="1">
      <alignment/>
    </xf>
    <xf numFmtId="164" fontId="57" fillId="0" borderId="0" xfId="0" applyFont="1" applyAlignment="1">
      <alignment horizontal="left" vertical="center"/>
    </xf>
    <xf numFmtId="164" fontId="58" fillId="0" borderId="0" xfId="0" applyFont="1" applyFill="1" applyBorder="1" applyAlignment="1" applyProtection="1">
      <alignment horizontal="left"/>
      <protection/>
    </xf>
    <xf numFmtId="164" fontId="59" fillId="0" borderId="0" xfId="0" applyFont="1" applyAlignment="1">
      <alignment horizontal="center" wrapText="1"/>
    </xf>
    <xf numFmtId="164" fontId="3" fillId="0" borderId="0" xfId="0" applyFont="1" applyAlignment="1">
      <alignment horizontal="center" wrapText="1"/>
    </xf>
    <xf numFmtId="164" fontId="3" fillId="0" borderId="0" xfId="0" applyFont="1" applyAlignment="1">
      <alignment wrapText="1"/>
    </xf>
    <xf numFmtId="164" fontId="3" fillId="0" borderId="0" xfId="0" applyFont="1" applyAlignment="1">
      <alignment/>
    </xf>
    <xf numFmtId="164" fontId="56" fillId="0" borderId="0" xfId="0" applyFont="1" applyFill="1" applyBorder="1" applyAlignment="1" applyProtection="1">
      <alignment horizontal="left" vertical="center"/>
      <protection/>
    </xf>
    <xf numFmtId="164" fontId="56" fillId="0" borderId="0" xfId="0" applyFont="1" applyBorder="1" applyAlignment="1">
      <alignment/>
    </xf>
    <xf numFmtId="164" fontId="38" fillId="0" borderId="0" xfId="0" applyFont="1" applyFill="1" applyAlignment="1">
      <alignment vertical="top"/>
    </xf>
    <xf numFmtId="164" fontId="38" fillId="0" borderId="0" xfId="0" applyFont="1" applyFill="1" applyAlignment="1">
      <alignment wrapText="1"/>
    </xf>
    <xf numFmtId="164" fontId="38" fillId="0" borderId="0" xfId="0" applyNumberFormat="1" applyFont="1" applyFill="1" applyAlignment="1">
      <alignment/>
    </xf>
    <xf numFmtId="164" fontId="38" fillId="0" borderId="0" xfId="0" applyFont="1" applyAlignment="1">
      <alignment/>
    </xf>
    <xf numFmtId="169" fontId="55" fillId="8" borderId="12" xfId="0" applyNumberFormat="1" applyFont="1" applyFill="1" applyBorder="1" applyAlignment="1" applyProtection="1">
      <alignment horizontal="right" vertical="center" wrapText="1"/>
      <protection locked="0"/>
    </xf>
    <xf numFmtId="171" fontId="55" fillId="8" borderId="12" xfId="0" applyNumberFormat="1" applyFont="1" applyFill="1" applyBorder="1" applyAlignment="1" applyProtection="1">
      <alignment horizontal="right" vertical="center" wrapText="1"/>
      <protection locked="0"/>
    </xf>
    <xf numFmtId="169" fontId="38" fillId="5" borderId="12" xfId="0" applyNumberFormat="1" applyFont="1" applyFill="1" applyBorder="1" applyAlignment="1">
      <alignment horizontal="right" vertical="center" wrapText="1"/>
    </xf>
    <xf numFmtId="164" fontId="38" fillId="0" borderId="0" xfId="0" applyFont="1" applyAlignment="1">
      <alignment wrapText="1"/>
    </xf>
    <xf numFmtId="169" fontId="39" fillId="10" borderId="12" xfId="0" applyNumberFormat="1" applyFont="1" applyFill="1" applyBorder="1" applyAlignment="1">
      <alignment horizontal="right" vertical="center" wrapText="1"/>
    </xf>
    <xf numFmtId="164" fontId="27" fillId="0" borderId="0" xfId="0" applyFont="1" applyFill="1" applyAlignment="1">
      <alignment wrapText="1"/>
    </xf>
    <xf numFmtId="164" fontId="44" fillId="0" borderId="0" xfId="0" applyFont="1" applyAlignment="1">
      <alignment horizontal="center" wrapText="1"/>
    </xf>
    <xf numFmtId="164" fontId="38" fillId="0" borderId="0" xfId="0" applyFont="1" applyAlignment="1">
      <alignment horizontal="center" wrapText="1"/>
    </xf>
    <xf numFmtId="164" fontId="26" fillId="0" borderId="0" xfId="0" applyFont="1" applyBorder="1" applyAlignment="1">
      <alignment/>
    </xf>
    <xf numFmtId="164" fontId="26" fillId="0" borderId="0" xfId="0" applyFont="1" applyAlignment="1">
      <alignment/>
    </xf>
    <xf numFmtId="164" fontId="1" fillId="0" borderId="32" xfId="0" applyFont="1" applyBorder="1" applyAlignment="1">
      <alignment/>
    </xf>
    <xf numFmtId="164" fontId="37" fillId="10" borderId="12" xfId="0" applyFont="1" applyFill="1" applyBorder="1" applyAlignment="1">
      <alignment horizontal="left" vertical="center" wrapText="1"/>
    </xf>
    <xf numFmtId="169" fontId="60" fillId="5" borderId="12" xfId="0" applyNumberFormat="1" applyFont="1" applyFill="1" applyBorder="1" applyAlignment="1">
      <alignment horizontal="center" vertical="center" wrapText="1"/>
    </xf>
    <xf numFmtId="164" fontId="0" fillId="0" borderId="0" xfId="0" applyBorder="1" applyAlignment="1">
      <alignment vertical="center"/>
    </xf>
    <xf numFmtId="164" fontId="37" fillId="0" borderId="33" xfId="0" applyFont="1" applyFill="1" applyBorder="1" applyAlignment="1">
      <alignment horizontal="left" vertical="center" wrapText="1"/>
    </xf>
    <xf numFmtId="164" fontId="0" fillId="0" borderId="0" xfId="0" applyBorder="1" applyAlignment="1">
      <alignment/>
    </xf>
    <xf numFmtId="169" fontId="60" fillId="2" borderId="0" xfId="0" applyNumberFormat="1" applyFont="1" applyFill="1" applyBorder="1" applyAlignment="1">
      <alignment horizontal="center" vertical="center" wrapText="1"/>
    </xf>
    <xf numFmtId="164" fontId="41" fillId="2" borderId="33" xfId="0" applyFont="1" applyFill="1" applyBorder="1" applyAlignment="1">
      <alignment horizontal="right" vertical="center" wrapText="1"/>
    </xf>
    <xf numFmtId="164" fontId="53" fillId="0" borderId="0" xfId="0" applyNumberFormat="1" applyFont="1" applyAlignment="1" applyProtection="1">
      <alignment/>
      <protection hidden="1" locked="0"/>
    </xf>
    <xf numFmtId="164" fontId="61" fillId="0" borderId="0" xfId="0" applyFont="1" applyBorder="1" applyAlignment="1">
      <alignment/>
    </xf>
    <xf numFmtId="169" fontId="60" fillId="5" borderId="12" xfId="0" applyNumberFormat="1" applyFont="1" applyFill="1" applyBorder="1" applyAlignment="1">
      <alignment horizontal="center" vertical="center"/>
    </xf>
    <xf numFmtId="169" fontId="1" fillId="0" borderId="0" xfId="0" applyNumberFormat="1" applyFont="1" applyAlignment="1">
      <alignment/>
    </xf>
    <xf numFmtId="169" fontId="39" fillId="0" borderId="0" xfId="0" applyNumberFormat="1" applyFont="1" applyFill="1" applyBorder="1" applyAlignment="1">
      <alignment vertical="center" wrapText="1"/>
    </xf>
    <xf numFmtId="164" fontId="55" fillId="8" borderId="12" xfId="0" applyFont="1" applyFill="1" applyBorder="1" applyAlignment="1" applyProtection="1">
      <alignment horizontal="center"/>
      <protection locked="0"/>
    </xf>
    <xf numFmtId="170" fontId="55" fillId="8" borderId="12" xfId="0" applyNumberFormat="1" applyFont="1" applyFill="1" applyBorder="1" applyAlignment="1" applyProtection="1">
      <alignment horizontal="right" vertical="center" wrapText="1"/>
      <protection locked="0"/>
    </xf>
    <xf numFmtId="164" fontId="55" fillId="5" borderId="12" xfId="0" applyNumberFormat="1" applyFont="1" applyFill="1" applyBorder="1" applyAlignment="1" applyProtection="1">
      <alignment horizontal="left" vertical="center" wrapText="1" indent="1"/>
      <protection/>
    </xf>
    <xf numFmtId="169" fontId="38" fillId="0" borderId="0" xfId="0" applyNumberFormat="1" applyFont="1" applyFill="1" applyBorder="1" applyAlignment="1">
      <alignment wrapText="1"/>
    </xf>
    <xf numFmtId="164" fontId="38" fillId="0" borderId="0" xfId="0" applyFont="1" applyFill="1" applyBorder="1" applyAlignment="1">
      <alignment/>
    </xf>
    <xf numFmtId="164" fontId="44" fillId="0" borderId="0" xfId="0" applyFont="1" applyFill="1" applyAlignment="1">
      <alignment horizontal="center" wrapText="1"/>
    </xf>
    <xf numFmtId="164" fontId="38" fillId="0" borderId="0" xfId="0" applyFont="1" applyFill="1" applyAlignment="1">
      <alignment horizontal="center" wrapText="1"/>
    </xf>
    <xf numFmtId="164" fontId="1" fillId="0" borderId="0" xfId="0" applyFont="1" applyAlignment="1">
      <alignment horizontal="center" vertical="center"/>
    </xf>
    <xf numFmtId="164" fontId="38" fillId="0" borderId="0" xfId="0" applyFont="1" applyAlignment="1">
      <alignment horizontal="center" vertical="center"/>
    </xf>
    <xf numFmtId="170" fontId="55" fillId="5" borderId="12" xfId="0" applyNumberFormat="1" applyFont="1" applyFill="1" applyBorder="1" applyAlignment="1" applyProtection="1">
      <alignment horizontal="center" vertical="center" wrapText="1"/>
      <protection/>
    </xf>
    <xf numFmtId="172" fontId="55" fillId="8" borderId="12" xfId="0" applyNumberFormat="1" applyFont="1" applyFill="1" applyBorder="1" applyAlignment="1" applyProtection="1">
      <alignment horizontal="right" vertical="center" wrapText="1"/>
      <protection locked="0"/>
    </xf>
    <xf numFmtId="173" fontId="55" fillId="8" borderId="12" xfId="0" applyNumberFormat="1" applyFont="1" applyFill="1" applyBorder="1" applyAlignment="1" applyProtection="1">
      <alignment horizontal="right" vertical="center" wrapText="1"/>
      <protection locked="0"/>
    </xf>
    <xf numFmtId="164" fontId="1" fillId="0" borderId="0" xfId="0" applyFont="1" applyFill="1" applyBorder="1" applyAlignment="1">
      <alignment/>
    </xf>
    <xf numFmtId="164" fontId="38" fillId="0" borderId="0" xfId="0" applyFont="1" applyAlignment="1">
      <alignment horizontal="center"/>
    </xf>
    <xf numFmtId="164" fontId="27" fillId="0" borderId="0" xfId="0" applyFont="1" applyFill="1" applyBorder="1" applyAlignment="1">
      <alignment horizontal="center" wrapText="1"/>
    </xf>
    <xf numFmtId="164" fontId="63" fillId="0" borderId="0" xfId="0" applyFont="1" applyFill="1" applyBorder="1" applyAlignment="1">
      <alignment vertical="top" wrapText="1"/>
    </xf>
    <xf numFmtId="164" fontId="1" fillId="5" borderId="28" xfId="0" applyFont="1" applyFill="1" applyBorder="1" applyAlignment="1">
      <alignment horizontal="center" vertical="center" wrapText="1"/>
    </xf>
    <xf numFmtId="164" fontId="38" fillId="0" borderId="0" xfId="0" applyFont="1" applyFill="1" applyBorder="1" applyAlignment="1">
      <alignment vertical="center"/>
    </xf>
    <xf numFmtId="164" fontId="38" fillId="0" borderId="0" xfId="0" applyFont="1" applyAlignment="1">
      <alignment vertical="center"/>
    </xf>
    <xf numFmtId="174" fontId="64" fillId="0" borderId="0" xfId="0" applyNumberFormat="1" applyFont="1" applyFill="1" applyBorder="1" applyAlignment="1">
      <alignment horizontal="right" vertical="center" wrapText="1" indent="2"/>
    </xf>
    <xf numFmtId="169" fontId="62" fillId="0" borderId="0" xfId="0" applyNumberFormat="1" applyFont="1" applyFill="1" applyBorder="1" applyAlignment="1">
      <alignment vertical="center" wrapText="1"/>
    </xf>
    <xf numFmtId="164" fontId="65" fillId="0" borderId="0" xfId="0" applyFont="1" applyAlignment="1">
      <alignment/>
    </xf>
    <xf numFmtId="164" fontId="66" fillId="0" borderId="0" xfId="0" applyFont="1" applyFill="1" applyBorder="1" applyAlignment="1">
      <alignment horizontal="left" vertical="top"/>
    </xf>
    <xf numFmtId="164" fontId="1" fillId="0" borderId="0" xfId="0" applyFont="1" applyFill="1" applyBorder="1" applyAlignment="1">
      <alignment vertical="top" wrapText="1"/>
    </xf>
    <xf numFmtId="169" fontId="55" fillId="6" borderId="12" xfId="15" applyNumberFormat="1" applyFont="1" applyFill="1" applyBorder="1" applyAlignment="1" applyProtection="1">
      <alignment horizontal="right" vertical="center" wrapText="1"/>
      <protection locked="0"/>
    </xf>
    <xf numFmtId="169" fontId="55" fillId="0" borderId="0" xfId="15" applyNumberFormat="1" applyFont="1" applyFill="1" applyBorder="1" applyAlignment="1" applyProtection="1">
      <alignment horizontal="right" vertical="center" wrapText="1"/>
      <protection locked="0"/>
    </xf>
    <xf numFmtId="164" fontId="1" fillId="0" borderId="0" xfId="0" applyFont="1" applyFill="1" applyBorder="1" applyAlignment="1">
      <alignment horizontal="left"/>
    </xf>
    <xf numFmtId="164" fontId="37" fillId="10" borderId="34" xfId="0" applyFont="1" applyFill="1" applyBorder="1" applyAlignment="1">
      <alignment horizontal="center" vertical="center" wrapText="1"/>
    </xf>
    <xf numFmtId="174" fontId="39" fillId="10" borderId="35" xfId="0" applyNumberFormat="1" applyFont="1" applyFill="1" applyBorder="1" applyAlignment="1">
      <alignment horizontal="right" vertical="center" wrapText="1" indent="2"/>
    </xf>
    <xf numFmtId="164" fontId="23" fillId="0" borderId="0" xfId="0" applyFont="1" applyFill="1" applyBorder="1" applyAlignment="1">
      <alignment/>
    </xf>
    <xf numFmtId="164" fontId="42" fillId="0" borderId="0" xfId="0" applyFont="1" applyBorder="1" applyAlignment="1">
      <alignment vertical="center"/>
    </xf>
    <xf numFmtId="164" fontId="67" fillId="0" borderId="0" xfId="0" applyFont="1" applyAlignment="1">
      <alignment horizontal="left" vertical="center"/>
    </xf>
    <xf numFmtId="164" fontId="1" fillId="5" borderId="3" xfId="0" applyFont="1" applyFill="1" applyBorder="1" applyAlignment="1">
      <alignment horizontal="left" vertical="center" indent="1"/>
    </xf>
    <xf numFmtId="164" fontId="28" fillId="5" borderId="3" xfId="0" applyNumberFormat="1" applyFont="1" applyFill="1" applyBorder="1" applyAlignment="1">
      <alignment horizontal="left" vertical="center" indent="1"/>
    </xf>
    <xf numFmtId="169" fontId="1" fillId="0" borderId="0" xfId="0" applyNumberFormat="1" applyFont="1" applyBorder="1" applyAlignment="1">
      <alignment horizontal="center"/>
    </xf>
    <xf numFmtId="164" fontId="23" fillId="2" borderId="0" xfId="0" applyFont="1" applyFill="1" applyAlignment="1">
      <alignment vertical="center"/>
    </xf>
    <xf numFmtId="164" fontId="1" fillId="0" borderId="0" xfId="0" applyFont="1" applyFill="1" applyBorder="1" applyAlignment="1">
      <alignment horizontal="left" vertical="center" indent="1"/>
    </xf>
    <xf numFmtId="164" fontId="28" fillId="0" borderId="0" xfId="0" applyNumberFormat="1" applyFont="1" applyFill="1" applyBorder="1" applyAlignment="1">
      <alignment horizontal="left" vertical="center" indent="1"/>
    </xf>
    <xf numFmtId="164" fontId="20" fillId="0" borderId="0" xfId="0" applyFont="1" applyFill="1" applyBorder="1" applyAlignment="1">
      <alignment horizontal="left" vertical="center" indent="1"/>
    </xf>
    <xf numFmtId="164" fontId="37" fillId="16" borderId="36" xfId="0" applyFont="1" applyFill="1" applyBorder="1" applyAlignment="1">
      <alignment horizontal="left" vertical="center" indent="2"/>
    </xf>
    <xf numFmtId="164" fontId="1" fillId="6" borderId="37" xfId="0" applyFont="1" applyFill="1" applyBorder="1" applyAlignment="1">
      <alignment horizontal="left" vertical="center" indent="1"/>
    </xf>
    <xf numFmtId="164" fontId="28" fillId="6" borderId="37" xfId="0" applyFont="1" applyFill="1" applyBorder="1" applyAlignment="1">
      <alignment horizontal="left" vertical="center" indent="1"/>
    </xf>
    <xf numFmtId="164" fontId="37" fillId="10" borderId="38" xfId="0" applyFont="1" applyFill="1" applyBorder="1" applyAlignment="1">
      <alignment horizontal="left" vertical="center"/>
    </xf>
    <xf numFmtId="164" fontId="37" fillId="10" borderId="39" xfId="0" applyFont="1" applyFill="1" applyBorder="1" applyAlignment="1">
      <alignment horizontal="left" vertical="center"/>
    </xf>
    <xf numFmtId="164" fontId="37" fillId="10" borderId="40" xfId="0" applyFont="1" applyFill="1" applyBorder="1" applyAlignment="1">
      <alignment horizontal="left" vertical="center"/>
    </xf>
    <xf numFmtId="164" fontId="23" fillId="0" borderId="0" xfId="0" applyFont="1" applyBorder="1" applyAlignment="1">
      <alignment/>
    </xf>
    <xf numFmtId="164" fontId="38" fillId="2" borderId="41" xfId="0" applyFont="1" applyFill="1" applyBorder="1" applyAlignment="1">
      <alignment vertical="center" wrapText="1"/>
    </xf>
    <xf numFmtId="164" fontId="23" fillId="0" borderId="0" xfId="0" applyFont="1" applyFill="1" applyBorder="1" applyAlignment="1" applyProtection="1">
      <alignment horizontal="left"/>
      <protection/>
    </xf>
    <xf numFmtId="164" fontId="39" fillId="10" borderId="30" xfId="0" applyFont="1" applyFill="1" applyBorder="1" applyAlignment="1">
      <alignment horizontal="left" vertical="center"/>
    </xf>
    <xf numFmtId="174" fontId="60" fillId="5" borderId="12" xfId="0" applyNumberFormat="1" applyFont="1" applyFill="1" applyBorder="1" applyAlignment="1">
      <alignment horizontal="right" vertical="center" wrapText="1"/>
    </xf>
    <xf numFmtId="164" fontId="68" fillId="0" borderId="0" xfId="0" applyFont="1" applyFill="1" applyBorder="1" applyAlignment="1">
      <alignment horizontal="left" vertical="center" indent="2"/>
    </xf>
    <xf numFmtId="164" fontId="69" fillId="0" borderId="0" xfId="0" applyFont="1" applyFill="1" applyBorder="1" applyAlignment="1">
      <alignment horizontal="left" vertical="center"/>
    </xf>
    <xf numFmtId="164" fontId="70" fillId="0" borderId="0" xfId="0" applyFont="1" applyFill="1" applyBorder="1" applyAlignment="1">
      <alignment horizontal="center"/>
    </xf>
    <xf numFmtId="164" fontId="37" fillId="10" borderId="30" xfId="0" applyFont="1" applyFill="1" applyBorder="1" applyAlignment="1">
      <alignment horizontal="left" vertical="center"/>
    </xf>
    <xf numFmtId="167" fontId="38" fillId="8" borderId="12" xfId="19" applyFont="1" applyFill="1" applyBorder="1" applyAlignment="1" applyProtection="1">
      <alignment horizontal="right" vertical="center" wrapText="1" indent="4"/>
      <protection/>
    </xf>
    <xf numFmtId="164" fontId="23" fillId="0" borderId="0" xfId="0" applyFont="1" applyFill="1" applyBorder="1" applyAlignment="1">
      <alignment horizontal="left" vertical="center" indent="2"/>
    </xf>
    <xf numFmtId="164" fontId="70" fillId="0" borderId="0" xfId="0" applyFont="1" applyFill="1" applyBorder="1" applyAlignment="1">
      <alignment horizontal="left" vertical="center" indent="2"/>
    </xf>
    <xf numFmtId="164" fontId="71" fillId="0" borderId="0" xfId="0" applyFont="1" applyAlignment="1">
      <alignment horizontal="justify"/>
    </xf>
    <xf numFmtId="164" fontId="37" fillId="0" borderId="0" xfId="0" applyFont="1" applyFill="1" applyBorder="1" applyAlignment="1">
      <alignment horizontal="left" vertical="center"/>
    </xf>
    <xf numFmtId="167" fontId="38" fillId="0" borderId="42" xfId="19" applyFont="1" applyFill="1" applyBorder="1" applyAlignment="1" applyProtection="1">
      <alignment horizontal="right" vertical="center" wrapText="1" indent="4"/>
      <protection/>
    </xf>
    <xf numFmtId="164" fontId="28" fillId="0" borderId="43" xfId="0" applyFont="1" applyFill="1" applyBorder="1" applyAlignment="1">
      <alignment horizontal="left" vertical="center" wrapText="1"/>
    </xf>
    <xf numFmtId="164" fontId="23" fillId="0" borderId="44" xfId="0" applyFont="1" applyFill="1" applyBorder="1" applyAlignment="1">
      <alignment horizontal="left" vertical="center" indent="2"/>
    </xf>
    <xf numFmtId="167" fontId="28" fillId="0" borderId="0" xfId="19" applyFont="1" applyFill="1" applyBorder="1" applyAlignment="1" applyProtection="1">
      <alignment horizontal="right" vertical="top" wrapText="1"/>
      <protection/>
    </xf>
    <xf numFmtId="164" fontId="23" fillId="0" borderId="45" xfId="0" applyFont="1" applyFill="1" applyBorder="1" applyAlignment="1">
      <alignment horizontal="left" vertical="center" wrapText="1" indent="2"/>
    </xf>
    <xf numFmtId="164" fontId="1" fillId="0" borderId="45" xfId="0" applyFont="1" applyFill="1" applyBorder="1" applyAlignment="1">
      <alignment horizontal="left" vertical="center" wrapText="1" indent="2"/>
    </xf>
    <xf numFmtId="164" fontId="23" fillId="0" borderId="45" xfId="0" applyFont="1" applyFill="1" applyBorder="1" applyAlignment="1">
      <alignment horizontal="left" vertical="center" indent="2"/>
    </xf>
    <xf numFmtId="164" fontId="0" fillId="0" borderId="0" xfId="0" applyBorder="1" applyAlignment="1">
      <alignment horizontal="left" vertical="center"/>
    </xf>
    <xf numFmtId="164" fontId="0" fillId="0" borderId="0" xfId="0" applyAlignment="1">
      <alignment/>
    </xf>
    <xf numFmtId="164" fontId="0" fillId="0" borderId="0" xfId="0" applyBorder="1" applyAlignment="1">
      <alignment horizontal="left" indent="2"/>
    </xf>
    <xf numFmtId="175" fontId="72" fillId="0" borderId="0" xfId="19" applyNumberFormat="1" applyFont="1" applyFill="1" applyBorder="1" applyAlignment="1" applyProtection="1">
      <alignment horizontal="center" vertical="top" wrapText="1"/>
      <protection hidden="1" locked="0"/>
    </xf>
    <xf numFmtId="167" fontId="38" fillId="0" borderId="33" xfId="19" applyFont="1" applyFill="1" applyBorder="1" applyAlignment="1" applyProtection="1">
      <alignment horizontal="right" vertical="center" wrapText="1" indent="4"/>
      <protection/>
    </xf>
    <xf numFmtId="164" fontId="39" fillId="0" borderId="0" xfId="0" applyFont="1" applyFill="1" applyBorder="1" applyAlignment="1">
      <alignment horizontal="left" vertical="center"/>
    </xf>
    <xf numFmtId="167" fontId="27" fillId="5" borderId="13" xfId="62" applyFont="1" applyFill="1" applyBorder="1" applyAlignment="1" applyProtection="1">
      <alignment horizontal="center" vertical="center" wrapText="1"/>
      <protection locked="0"/>
    </xf>
    <xf numFmtId="164" fontId="73" fillId="0" borderId="0" xfId="0" applyFont="1" applyFill="1" applyAlignment="1">
      <alignment horizontal="left" vertical="center"/>
    </xf>
    <xf numFmtId="164" fontId="74" fillId="0" borderId="0" xfId="0" applyFont="1" applyAlignment="1">
      <alignment horizontal="left" vertical="center"/>
    </xf>
    <xf numFmtId="164" fontId="39" fillId="0" borderId="41" xfId="0" applyFont="1" applyFill="1" applyBorder="1" applyAlignment="1">
      <alignment horizontal="left" vertical="center"/>
    </xf>
    <xf numFmtId="167" fontId="38" fillId="0" borderId="41" xfId="62" applyFont="1" applyFill="1" applyBorder="1" applyAlignment="1" applyProtection="1">
      <alignment horizontal="right" vertical="center" wrapText="1"/>
      <protection locked="0"/>
    </xf>
    <xf numFmtId="164" fontId="73" fillId="0" borderId="0" xfId="0" applyFont="1" applyBorder="1" applyAlignment="1">
      <alignment horizontal="left" vertical="center"/>
    </xf>
    <xf numFmtId="167" fontId="38" fillId="5" borderId="12" xfId="62" applyFont="1" applyFill="1" applyBorder="1" applyAlignment="1" applyProtection="1">
      <alignment horizontal="right" vertical="center" wrapText="1"/>
      <protection/>
    </xf>
    <xf numFmtId="164" fontId="23" fillId="0" borderId="0" xfId="0" applyFont="1" applyFill="1" applyBorder="1" applyAlignment="1">
      <alignment horizontal="center"/>
    </xf>
    <xf numFmtId="164" fontId="39" fillId="0" borderId="0" xfId="0" applyFont="1" applyFill="1" applyBorder="1" applyAlignment="1">
      <alignment horizontal="center"/>
    </xf>
    <xf numFmtId="167" fontId="75" fillId="0" borderId="0" xfId="0" applyNumberFormat="1" applyFont="1" applyFill="1" applyBorder="1" applyAlignment="1">
      <alignment horizontal="center" vertical="center"/>
    </xf>
    <xf numFmtId="174" fontId="38" fillId="5" borderId="12" xfId="62" applyNumberFormat="1" applyFont="1" applyFill="1" applyBorder="1" applyAlignment="1" applyProtection="1">
      <alignment horizontal="right" vertical="center" wrapText="1"/>
      <protection/>
    </xf>
    <xf numFmtId="167" fontId="0" fillId="0" borderId="0" xfId="0" applyNumberFormat="1" applyBorder="1" applyAlignment="1">
      <alignment horizontal="right"/>
    </xf>
    <xf numFmtId="164" fontId="39" fillId="10" borderId="30" xfId="0" applyFont="1" applyFill="1" applyBorder="1" applyAlignment="1">
      <alignment horizontal="left" vertical="center" wrapText="1"/>
    </xf>
    <xf numFmtId="164" fontId="77" fillId="0" borderId="0" xfId="0" applyFont="1" applyAlignment="1">
      <alignment horizontal="left" vertical="center" indent="1"/>
    </xf>
    <xf numFmtId="164" fontId="78" fillId="0" borderId="0" xfId="0" applyFont="1" applyFill="1" applyBorder="1" applyAlignment="1">
      <alignment horizontal="left" vertical="top"/>
    </xf>
    <xf numFmtId="174" fontId="38" fillId="0" borderId="0" xfId="62" applyNumberFormat="1" applyFont="1" applyFill="1" applyBorder="1" applyAlignment="1" applyProtection="1">
      <alignment horizontal="right" vertical="center" wrapText="1"/>
      <protection/>
    </xf>
    <xf numFmtId="164" fontId="27" fillId="0" borderId="0" xfId="0" applyFont="1" applyFill="1" applyBorder="1" applyAlignment="1">
      <alignment horizontal="right" vertical="center" indent="1"/>
    </xf>
    <xf numFmtId="174" fontId="55" fillId="8" borderId="46" xfId="62" applyNumberFormat="1" applyFont="1" applyFill="1" applyBorder="1" applyAlignment="1" applyProtection="1">
      <alignment horizontal="right" vertical="center" wrapText="1"/>
      <protection locked="0"/>
    </xf>
    <xf numFmtId="174" fontId="55" fillId="8" borderId="47" xfId="62" applyNumberFormat="1" applyFont="1" applyFill="1" applyBorder="1" applyAlignment="1" applyProtection="1">
      <alignment horizontal="right" vertical="center" wrapText="1"/>
      <protection locked="0"/>
    </xf>
    <xf numFmtId="164" fontId="61" fillId="0" borderId="0" xfId="0" applyFont="1" applyFill="1" applyBorder="1" applyAlignment="1">
      <alignment horizontal="right" vertical="center" indent="1"/>
    </xf>
    <xf numFmtId="174" fontId="55" fillId="8" borderId="48" xfId="62" applyNumberFormat="1" applyFont="1" applyFill="1" applyBorder="1" applyAlignment="1" applyProtection="1">
      <alignment horizontal="right" vertical="center" wrapText="1"/>
      <protection locked="0"/>
    </xf>
    <xf numFmtId="164" fontId="60" fillId="0" borderId="0" xfId="0" applyFont="1" applyFill="1" applyBorder="1" applyAlignment="1">
      <alignment horizontal="right" vertical="center" indent="1"/>
    </xf>
    <xf numFmtId="174" fontId="38" fillId="5" borderId="0" xfId="62" applyNumberFormat="1" applyFont="1" applyFill="1" applyBorder="1" applyAlignment="1" applyProtection="1">
      <alignment horizontal="right" vertical="center" wrapText="1"/>
      <protection/>
    </xf>
    <xf numFmtId="167" fontId="38" fillId="2" borderId="0" xfId="62" applyFont="1" applyFill="1" applyBorder="1" applyAlignment="1" applyProtection="1">
      <alignment vertical="center" wrapText="1"/>
      <protection/>
    </xf>
    <xf numFmtId="164" fontId="23" fillId="0" borderId="0" xfId="0" applyFont="1" applyAlignment="1">
      <alignment vertical="center"/>
    </xf>
    <xf numFmtId="164" fontId="56" fillId="0" borderId="0" xfId="0" applyFont="1" applyFill="1" applyBorder="1" applyAlignment="1">
      <alignment vertical="center"/>
    </xf>
    <xf numFmtId="164" fontId="68" fillId="0" borderId="0" xfId="0" applyFont="1" applyAlignment="1">
      <alignment horizontal="right" vertical="center"/>
    </xf>
    <xf numFmtId="176" fontId="68" fillId="0" borderId="0" xfId="0" applyNumberFormat="1" applyFont="1" applyBorder="1" applyAlignment="1">
      <alignment horizontal="left" vertical="center"/>
    </xf>
    <xf numFmtId="164" fontId="39" fillId="10" borderId="12" xfId="0" applyFont="1" applyFill="1" applyBorder="1" applyAlignment="1">
      <alignment horizontal="center" vertical="center" wrapText="1"/>
    </xf>
    <xf numFmtId="164" fontId="55" fillId="8" borderId="12" xfId="0" applyFont="1" applyFill="1" applyBorder="1" applyAlignment="1" applyProtection="1">
      <alignment horizontal="left" vertical="center" wrapText="1"/>
      <protection locked="0"/>
    </xf>
    <xf numFmtId="169" fontId="55" fillId="8" borderId="30" xfId="0" applyNumberFormat="1" applyFont="1" applyFill="1" applyBorder="1" applyAlignment="1" applyProtection="1">
      <alignment horizontal="center" vertical="center" wrapText="1"/>
      <protection locked="0"/>
    </xf>
    <xf numFmtId="177" fontId="55" fillId="8" borderId="12" xfId="0" applyNumberFormat="1" applyFont="1" applyFill="1" applyBorder="1" applyAlignment="1" applyProtection="1">
      <alignment horizontal="center" vertical="center" wrapText="1"/>
      <protection locked="0"/>
    </xf>
    <xf numFmtId="167" fontId="38" fillId="5" borderId="29" xfId="62" applyNumberFormat="1" applyFont="1" applyFill="1" applyBorder="1" applyAlignment="1" applyProtection="1">
      <alignment horizontal="center" vertical="center" wrapText="1"/>
      <protection/>
    </xf>
    <xf numFmtId="164" fontId="23" fillId="0" borderId="0" xfId="0" applyFont="1" applyFill="1" applyAlignment="1">
      <alignment wrapText="1"/>
    </xf>
    <xf numFmtId="169" fontId="39" fillId="10" borderId="12" xfId="0" applyNumberFormat="1" applyFont="1" applyFill="1" applyBorder="1" applyAlignment="1">
      <alignment vertical="center" wrapText="1"/>
    </xf>
    <xf numFmtId="164" fontId="83" fillId="0" borderId="0" xfId="0" applyFont="1" applyFill="1" applyAlignment="1">
      <alignment horizontal="right" vertical="center"/>
    </xf>
    <xf numFmtId="167" fontId="84" fillId="5" borderId="12" xfId="62" applyNumberFormat="1" applyFont="1" applyFill="1" applyBorder="1" applyAlignment="1" applyProtection="1">
      <alignment horizontal="center" vertical="center" wrapText="1"/>
      <protection/>
    </xf>
    <xf numFmtId="167" fontId="23" fillId="0" borderId="0" xfId="0" applyNumberFormat="1" applyFont="1" applyAlignment="1">
      <alignment/>
    </xf>
    <xf numFmtId="164" fontId="37" fillId="10" borderId="13" xfId="0" applyFont="1" applyFill="1" applyBorder="1" applyAlignment="1">
      <alignment horizontal="center" vertical="center"/>
    </xf>
    <xf numFmtId="164" fontId="85" fillId="0" borderId="49" xfId="0" applyFont="1" applyFill="1" applyBorder="1" applyAlignment="1">
      <alignment horizontal="left" vertical="center" wrapText="1"/>
    </xf>
    <xf numFmtId="174" fontId="86" fillId="8" borderId="12" xfId="0" applyNumberFormat="1" applyFont="1" applyFill="1" applyBorder="1" applyAlignment="1" applyProtection="1">
      <alignment horizontal="right" vertical="center" wrapText="1"/>
      <protection locked="0"/>
    </xf>
    <xf numFmtId="164" fontId="87" fillId="5" borderId="12" xfId="0" applyNumberFormat="1" applyFont="1" applyFill="1" applyBorder="1" applyAlignment="1" applyProtection="1">
      <alignment horizontal="left" vertical="center" wrapText="1" indent="2"/>
      <protection/>
    </xf>
    <xf numFmtId="164" fontId="87" fillId="5" borderId="12" xfId="0" applyNumberFormat="1" applyFont="1" applyFill="1" applyBorder="1" applyAlignment="1" applyProtection="1">
      <alignment horizontal="center" vertical="center" wrapText="1"/>
      <protection/>
    </xf>
    <xf numFmtId="164" fontId="87" fillId="5" borderId="50" xfId="0" applyNumberFormat="1" applyFont="1" applyFill="1" applyBorder="1" applyAlignment="1" applyProtection="1">
      <alignment horizontal="left" vertical="center" wrapText="1" indent="2"/>
      <protection/>
    </xf>
    <xf numFmtId="164" fontId="87" fillId="5" borderId="50" xfId="0" applyNumberFormat="1" applyFont="1" applyFill="1" applyBorder="1" applyAlignment="1" applyProtection="1">
      <alignment horizontal="center" vertical="center" wrapText="1"/>
      <protection/>
    </xf>
    <xf numFmtId="164" fontId="87" fillId="5" borderId="18" xfId="0" applyNumberFormat="1" applyFont="1" applyFill="1" applyBorder="1" applyAlignment="1" applyProtection="1">
      <alignment horizontal="left" vertical="center" wrapText="1" indent="2"/>
      <protection/>
    </xf>
    <xf numFmtId="164" fontId="87" fillId="5" borderId="18" xfId="0" applyNumberFormat="1" applyFont="1" applyFill="1" applyBorder="1" applyAlignment="1" applyProtection="1">
      <alignment horizontal="center" vertical="center" wrapText="1"/>
      <protection/>
    </xf>
    <xf numFmtId="169" fontId="62" fillId="10" borderId="12" xfId="0" applyNumberFormat="1" applyFont="1" applyFill="1" applyBorder="1" applyAlignment="1">
      <alignment vertical="center" wrapText="1"/>
    </xf>
    <xf numFmtId="164" fontId="70" fillId="0" borderId="0" xfId="0" applyFont="1" applyFill="1" applyBorder="1" applyAlignment="1">
      <alignment horizontal="left" vertical="center"/>
    </xf>
    <xf numFmtId="164" fontId="23" fillId="0" borderId="0" xfId="0" applyFont="1" applyAlignment="1">
      <alignment vertical="center" wrapText="1"/>
    </xf>
    <xf numFmtId="164" fontId="23" fillId="0" borderId="0" xfId="0" applyFont="1" applyFill="1" applyAlignment="1">
      <alignment vertical="center" wrapText="1"/>
    </xf>
    <xf numFmtId="169" fontId="55" fillId="8" borderId="12" xfId="0" applyNumberFormat="1" applyFont="1" applyFill="1" applyBorder="1" applyAlignment="1" applyProtection="1">
      <alignment horizontal="center" vertical="center" wrapText="1"/>
      <protection locked="0"/>
    </xf>
    <xf numFmtId="164" fontId="35" fillId="5" borderId="30" xfId="0" applyFont="1" applyFill="1" applyBorder="1" applyAlignment="1" applyProtection="1">
      <alignment horizontal="right" vertical="center" wrapText="1"/>
      <protection locked="0"/>
    </xf>
    <xf numFmtId="169" fontId="35" fillId="5" borderId="29" xfId="0" applyNumberFormat="1" applyFont="1" applyFill="1" applyBorder="1" applyAlignment="1" applyProtection="1">
      <alignment horizontal="center" vertical="center" wrapText="1"/>
      <protection/>
    </xf>
    <xf numFmtId="164" fontId="37" fillId="10" borderId="30" xfId="0" applyFont="1" applyFill="1" applyBorder="1" applyAlignment="1" applyProtection="1">
      <alignment horizontal="right" vertical="center" wrapText="1"/>
      <protection locked="0"/>
    </xf>
    <xf numFmtId="169" fontId="37" fillId="10" borderId="29" xfId="0" applyNumberFormat="1" applyFont="1" applyFill="1" applyBorder="1" applyAlignment="1" applyProtection="1">
      <alignment horizontal="right" vertical="center" wrapText="1"/>
      <protection/>
    </xf>
    <xf numFmtId="164" fontId="37" fillId="0" borderId="0" xfId="0" applyFont="1" applyFill="1" applyBorder="1" applyAlignment="1" applyProtection="1">
      <alignment horizontal="right" vertical="center" wrapText="1"/>
      <protection locked="0"/>
    </xf>
    <xf numFmtId="169" fontId="37" fillId="0" borderId="0" xfId="0" applyNumberFormat="1" applyFont="1" applyFill="1" applyBorder="1" applyAlignment="1" applyProtection="1">
      <alignment horizontal="right" vertical="center" wrapText="1"/>
      <protection/>
    </xf>
    <xf numFmtId="164" fontId="88" fillId="0" borderId="0" xfId="0" applyFont="1" applyFill="1" applyBorder="1" applyAlignment="1">
      <alignment horizontal="right" vertical="center"/>
    </xf>
    <xf numFmtId="164" fontId="27" fillId="0" borderId="51" xfId="0" applyFont="1" applyBorder="1" applyAlignment="1">
      <alignment/>
    </xf>
    <xf numFmtId="164" fontId="23" fillId="0" borderId="51" xfId="0" applyFont="1" applyBorder="1" applyAlignment="1">
      <alignment/>
    </xf>
    <xf numFmtId="164" fontId="37" fillId="10" borderId="52" xfId="0" applyFont="1" applyFill="1" applyBorder="1" applyAlignment="1">
      <alignment horizontal="left" vertical="center" wrapText="1"/>
    </xf>
    <xf numFmtId="174" fontId="60" fillId="18" borderId="53" xfId="62" applyNumberFormat="1" applyFont="1" applyFill="1" applyBorder="1" applyAlignment="1" applyProtection="1">
      <alignment horizontal="right" vertical="center" wrapText="1"/>
      <protection/>
    </xf>
    <xf numFmtId="164" fontId="89" fillId="15" borderId="54" xfId="0" applyFont="1" applyFill="1" applyBorder="1" applyAlignment="1">
      <alignment horizontal="right" vertical="center" wrapText="1"/>
    </xf>
    <xf numFmtId="169" fontId="89" fillId="15" borderId="55" xfId="0" applyNumberFormat="1" applyFont="1" applyFill="1" applyBorder="1" applyAlignment="1">
      <alignment horizontal="left" vertical="center" wrapText="1" indent="1"/>
    </xf>
    <xf numFmtId="164" fontId="89" fillId="15" borderId="56" xfId="0" applyFont="1" applyFill="1" applyBorder="1" applyAlignment="1">
      <alignment horizontal="right" vertical="center" wrapText="1"/>
    </xf>
    <xf numFmtId="164" fontId="37" fillId="10" borderId="57" xfId="0" applyFont="1" applyFill="1" applyBorder="1" applyAlignment="1">
      <alignment horizontal="left" vertical="center" wrapText="1"/>
    </xf>
    <xf numFmtId="174" fontId="60" fillId="5" borderId="58" xfId="62" applyNumberFormat="1" applyFont="1" applyFill="1" applyBorder="1" applyAlignment="1" applyProtection="1">
      <alignment horizontal="right" vertical="center" wrapText="1"/>
      <protection/>
    </xf>
    <xf numFmtId="164" fontId="89" fillId="15" borderId="59" xfId="0" applyFont="1" applyFill="1" applyBorder="1" applyAlignment="1">
      <alignment horizontal="right" vertical="center" wrapText="1"/>
    </xf>
    <xf numFmtId="164" fontId="89" fillId="15" borderId="60" xfId="0" applyFont="1" applyFill="1" applyBorder="1" applyAlignment="1">
      <alignment horizontal="right" vertical="center" wrapText="1"/>
    </xf>
    <xf numFmtId="164" fontId="37" fillId="10" borderId="61" xfId="0" applyFont="1" applyFill="1" applyBorder="1" applyAlignment="1">
      <alignment horizontal="left" vertical="center" wrapText="1"/>
    </xf>
    <xf numFmtId="174" fontId="60" fillId="18" borderId="62" xfId="62" applyNumberFormat="1" applyFont="1" applyFill="1" applyBorder="1" applyAlignment="1" applyProtection="1">
      <alignment horizontal="right" vertical="center" wrapText="1"/>
      <protection/>
    </xf>
    <xf numFmtId="164" fontId="37" fillId="10" borderId="63" xfId="0" applyFont="1" applyFill="1" applyBorder="1" applyAlignment="1">
      <alignment horizontal="left" vertical="center"/>
    </xf>
    <xf numFmtId="174" fontId="60" fillId="5" borderId="64" xfId="62" applyNumberFormat="1" applyFont="1" applyFill="1" applyBorder="1" applyAlignment="1" applyProtection="1">
      <alignment horizontal="right" vertical="center" wrapText="1"/>
      <protection/>
    </xf>
    <xf numFmtId="164" fontId="37" fillId="10" borderId="65" xfId="0" applyFont="1" applyFill="1" applyBorder="1" applyAlignment="1">
      <alignment horizontal="left" vertical="center" wrapText="1"/>
    </xf>
    <xf numFmtId="174" fontId="60" fillId="18" borderId="66" xfId="62" applyNumberFormat="1" applyFont="1" applyFill="1" applyBorder="1" applyAlignment="1" applyProtection="1">
      <alignment horizontal="right" vertical="center" wrapText="1"/>
      <protection/>
    </xf>
    <xf numFmtId="164" fontId="42" fillId="0" borderId="0" xfId="0" applyFont="1" applyAlignment="1">
      <alignment vertical="center"/>
    </xf>
    <xf numFmtId="164" fontId="44" fillId="0" borderId="0" xfId="0" applyFont="1" applyAlignment="1">
      <alignment horizontal="left"/>
    </xf>
    <xf numFmtId="164" fontId="37" fillId="10" borderId="3" xfId="0" applyFont="1" applyFill="1" applyBorder="1" applyAlignment="1">
      <alignment horizontal="left" vertical="center"/>
    </xf>
    <xf numFmtId="164" fontId="28" fillId="5" borderId="3" xfId="0" applyNumberFormat="1" applyFont="1" applyFill="1" applyBorder="1" applyAlignment="1" applyProtection="1">
      <alignment horizontal="left" vertical="center"/>
      <protection locked="0"/>
    </xf>
    <xf numFmtId="164" fontId="28" fillId="5" borderId="3" xfId="0" applyNumberFormat="1" applyFont="1" applyFill="1" applyBorder="1" applyAlignment="1" applyProtection="1">
      <alignment horizontal="left" vertical="center"/>
      <protection/>
    </xf>
    <xf numFmtId="164" fontId="23" fillId="2" borderId="0" xfId="0" applyFont="1" applyFill="1" applyBorder="1" applyAlignment="1">
      <alignment vertical="center"/>
    </xf>
    <xf numFmtId="164" fontId="23" fillId="0" borderId="0" xfId="0" applyNumberFormat="1" applyFont="1" applyFill="1" applyBorder="1" applyAlignment="1">
      <alignment horizontal="center"/>
    </xf>
    <xf numFmtId="164" fontId="37" fillId="10" borderId="3" xfId="0" applyFont="1" applyFill="1" applyBorder="1" applyAlignment="1">
      <alignment horizontal="center" vertical="center"/>
    </xf>
    <xf numFmtId="164" fontId="21" fillId="10" borderId="67" xfId="0" applyFont="1" applyFill="1" applyBorder="1" applyAlignment="1">
      <alignment horizontal="center"/>
    </xf>
    <xf numFmtId="178" fontId="38" fillId="2" borderId="68" xfId="19" applyNumberFormat="1" applyFont="1" applyFill="1" applyBorder="1" applyAlignment="1" applyProtection="1">
      <alignment horizontal="center" vertical="top" wrapText="1"/>
      <protection locked="0"/>
    </xf>
    <xf numFmtId="164" fontId="90" fillId="0" borderId="0" xfId="0" applyFont="1" applyFill="1" applyBorder="1" applyAlignment="1">
      <alignment horizontal="left" indent="2"/>
    </xf>
    <xf numFmtId="164" fontId="1" fillId="0" borderId="0" xfId="60">
      <alignment/>
      <protection/>
    </xf>
    <xf numFmtId="164" fontId="1" fillId="0" borderId="0" xfId="60" applyBorder="1">
      <alignment/>
      <protection/>
    </xf>
    <xf numFmtId="164" fontId="28" fillId="0" borderId="69" xfId="60" applyFont="1" applyBorder="1" applyAlignment="1">
      <alignment horizontal="center" vertical="center"/>
      <protection/>
    </xf>
    <xf numFmtId="164" fontId="1" fillId="0" borderId="0" xfId="60" applyBorder="1" applyAlignment="1">
      <alignment horizontal="center"/>
      <protection/>
    </xf>
    <xf numFmtId="164" fontId="70" fillId="0" borderId="0" xfId="60" applyFont="1" applyFill="1" applyBorder="1" applyAlignment="1">
      <alignment horizontal="center" vertical="center" wrapText="1"/>
      <protection/>
    </xf>
    <xf numFmtId="164" fontId="70" fillId="10" borderId="70" xfId="60" applyFont="1" applyFill="1" applyBorder="1" applyAlignment="1">
      <alignment horizontal="center" vertical="center" wrapText="1"/>
      <protection/>
    </xf>
    <xf numFmtId="164" fontId="70" fillId="10" borderId="4" xfId="60" applyFont="1" applyFill="1" applyBorder="1" applyAlignment="1">
      <alignment horizontal="center" vertical="center" wrapText="1"/>
      <protection/>
    </xf>
    <xf numFmtId="164" fontId="70" fillId="10" borderId="71" xfId="60" applyFont="1" applyFill="1" applyBorder="1" applyAlignment="1">
      <alignment horizontal="center" vertical="center" wrapText="1"/>
      <protection/>
    </xf>
    <xf numFmtId="164" fontId="70" fillId="10" borderId="15" xfId="60" applyFont="1" applyFill="1" applyBorder="1" applyAlignment="1">
      <alignment horizontal="center" vertical="center" wrapText="1"/>
      <protection/>
    </xf>
    <xf numFmtId="164" fontId="70" fillId="10" borderId="58" xfId="60" applyFont="1" applyFill="1" applyBorder="1" applyAlignment="1">
      <alignment horizontal="center" vertical="center" wrapText="1"/>
      <protection/>
    </xf>
    <xf numFmtId="164" fontId="70" fillId="10" borderId="72" xfId="60" applyFont="1" applyFill="1" applyBorder="1" applyAlignment="1">
      <alignment horizontal="center" vertical="center" wrapText="1"/>
      <protection/>
    </xf>
    <xf numFmtId="164" fontId="28" fillId="0" borderId="0" xfId="0" applyFont="1" applyFill="1" applyBorder="1" applyAlignment="1">
      <alignment horizontal="right" vertical="center" indent="2"/>
    </xf>
    <xf numFmtId="169" fontId="91" fillId="8" borderId="73" xfId="0" applyNumberFormat="1" applyFont="1" applyFill="1" applyBorder="1" applyAlignment="1" applyProtection="1">
      <alignment horizontal="center" vertical="center" wrapText="1"/>
      <protection locked="0"/>
    </xf>
    <xf numFmtId="167" fontId="91" fillId="8" borderId="74" xfId="60" applyNumberFormat="1" applyFont="1" applyFill="1" applyBorder="1" applyAlignment="1" applyProtection="1">
      <alignment horizontal="center" vertical="center"/>
      <protection locked="0"/>
    </xf>
    <xf numFmtId="169" fontId="1" fillId="5" borderId="75" xfId="60" applyNumberFormat="1" applyFont="1" applyFill="1" applyBorder="1" applyAlignment="1">
      <alignment horizontal="center" vertical="center"/>
      <protection/>
    </xf>
    <xf numFmtId="169" fontId="1" fillId="5" borderId="76" xfId="60" applyNumberFormat="1" applyFont="1" applyFill="1" applyBorder="1" applyAlignment="1">
      <alignment horizontal="center" vertical="center"/>
      <protection/>
    </xf>
    <xf numFmtId="169" fontId="1" fillId="5" borderId="77" xfId="60" applyNumberFormat="1" applyFont="1" applyFill="1" applyBorder="1" applyAlignment="1">
      <alignment horizontal="center" vertical="center"/>
      <protection/>
    </xf>
    <xf numFmtId="169" fontId="1" fillId="5" borderId="78" xfId="60" applyNumberFormat="1" applyFont="1" applyFill="1" applyBorder="1" applyAlignment="1">
      <alignment horizontal="center" vertical="center"/>
      <protection/>
    </xf>
    <xf numFmtId="178" fontId="1" fillId="5" borderId="79" xfId="19" applyNumberFormat="1" applyFont="1" applyFill="1" applyBorder="1" applyAlignment="1" applyProtection="1">
      <alignment horizontal="center" vertical="center" wrapText="1"/>
      <protection locked="0"/>
    </xf>
    <xf numFmtId="169" fontId="91" fillId="8" borderId="80" xfId="0" applyNumberFormat="1" applyFont="1" applyFill="1" applyBorder="1" applyAlignment="1" applyProtection="1">
      <alignment horizontal="center" vertical="center" wrapText="1"/>
      <protection locked="0"/>
    </xf>
    <xf numFmtId="167" fontId="91" fillId="8" borderId="81" xfId="60" applyNumberFormat="1" applyFont="1" applyFill="1" applyBorder="1" applyAlignment="1" applyProtection="1">
      <alignment horizontal="center" vertical="center"/>
      <protection locked="0"/>
    </xf>
    <xf numFmtId="169" fontId="1" fillId="5" borderId="82" xfId="60" applyNumberFormat="1" applyFont="1" applyFill="1" applyBorder="1" applyAlignment="1">
      <alignment horizontal="center" vertical="center"/>
      <protection/>
    </xf>
    <xf numFmtId="169" fontId="1" fillId="5" borderId="83" xfId="60" applyNumberFormat="1" applyFont="1" applyFill="1" applyBorder="1" applyAlignment="1">
      <alignment horizontal="center" vertical="center"/>
      <protection/>
    </xf>
    <xf numFmtId="178" fontId="1" fillId="5" borderId="84" xfId="19" applyNumberFormat="1" applyFont="1" applyFill="1" applyBorder="1" applyAlignment="1" applyProtection="1">
      <alignment horizontal="center" vertical="center" wrapText="1"/>
      <protection locked="0"/>
    </xf>
    <xf numFmtId="169" fontId="91" fillId="8" borderId="85" xfId="0" applyNumberFormat="1" applyFont="1" applyFill="1" applyBorder="1" applyAlignment="1" applyProtection="1">
      <alignment horizontal="center" vertical="center" wrapText="1"/>
      <protection locked="0"/>
    </xf>
    <xf numFmtId="167" fontId="91" fillId="8" borderId="86" xfId="60" applyNumberFormat="1" applyFont="1" applyFill="1" applyBorder="1" applyAlignment="1" applyProtection="1">
      <alignment horizontal="center" vertical="center"/>
      <protection locked="0"/>
    </xf>
    <xf numFmtId="169" fontId="1" fillId="5" borderId="87" xfId="60" applyNumberFormat="1" applyFont="1" applyFill="1" applyBorder="1" applyAlignment="1">
      <alignment horizontal="center" vertical="center"/>
      <protection/>
    </xf>
    <xf numFmtId="169" fontId="1" fillId="5" borderId="88" xfId="60" applyNumberFormat="1" applyFont="1" applyFill="1" applyBorder="1" applyAlignment="1">
      <alignment horizontal="center" vertical="center"/>
      <protection/>
    </xf>
    <xf numFmtId="178" fontId="1" fillId="5" borderId="89" xfId="19" applyNumberFormat="1" applyFont="1" applyFill="1" applyBorder="1" applyAlignment="1" applyProtection="1">
      <alignment horizontal="center" vertical="center" wrapText="1"/>
      <protection locked="0"/>
    </xf>
    <xf numFmtId="169" fontId="91" fillId="8" borderId="90" xfId="0" applyNumberFormat="1" applyFont="1" applyFill="1" applyBorder="1" applyAlignment="1" applyProtection="1">
      <alignment horizontal="center" vertical="center" wrapText="1"/>
      <protection locked="0"/>
    </xf>
    <xf numFmtId="167" fontId="91" fillId="8" borderId="91" xfId="60" applyNumberFormat="1" applyFont="1" applyFill="1" applyBorder="1" applyAlignment="1" applyProtection="1">
      <alignment horizontal="center" vertical="center"/>
      <protection locked="0"/>
    </xf>
    <xf numFmtId="169" fontId="1" fillId="5" borderId="92" xfId="60" applyNumberFormat="1" applyFont="1" applyFill="1" applyBorder="1" applyAlignment="1">
      <alignment horizontal="center" vertical="center"/>
      <protection/>
    </xf>
    <xf numFmtId="169" fontId="1" fillId="5" borderId="93" xfId="60" applyNumberFormat="1" applyFont="1" applyFill="1" applyBorder="1" applyAlignment="1">
      <alignment horizontal="center" vertical="center"/>
      <protection/>
    </xf>
    <xf numFmtId="178" fontId="1" fillId="5" borderId="94" xfId="19" applyNumberFormat="1" applyFont="1" applyFill="1" applyBorder="1" applyAlignment="1" applyProtection="1">
      <alignment horizontal="center" vertical="center" wrapText="1"/>
      <protection locked="0"/>
    </xf>
    <xf numFmtId="164" fontId="70" fillId="10" borderId="95" xfId="60" applyFont="1" applyFill="1" applyBorder="1" applyAlignment="1">
      <alignment horizontal="left" vertical="center" wrapText="1" indent="2"/>
      <protection/>
    </xf>
    <xf numFmtId="164" fontId="23" fillId="10" borderId="96" xfId="0" applyFont="1" applyFill="1" applyBorder="1" applyAlignment="1">
      <alignment horizontal="left" vertical="center" wrapText="1"/>
    </xf>
    <xf numFmtId="164" fontId="23" fillId="10" borderId="97" xfId="0" applyFont="1" applyFill="1" applyBorder="1" applyAlignment="1">
      <alignment horizontal="left" vertical="center" wrapText="1"/>
    </xf>
    <xf numFmtId="164" fontId="23" fillId="10" borderId="98" xfId="0" applyFont="1" applyFill="1" applyBorder="1" applyAlignment="1">
      <alignment horizontal="left" vertical="center" wrapText="1"/>
    </xf>
    <xf numFmtId="164" fontId="23" fillId="10" borderId="99" xfId="0" applyFont="1" applyFill="1" applyBorder="1" applyAlignment="1">
      <alignment horizontal="left" vertical="center" wrapText="1"/>
    </xf>
    <xf numFmtId="164" fontId="23" fillId="10" borderId="100" xfId="0" applyFont="1" applyFill="1" applyBorder="1" applyAlignment="1">
      <alignment horizontal="left" vertical="center" wrapText="1"/>
    </xf>
    <xf numFmtId="164" fontId="23" fillId="10" borderId="101" xfId="0" applyFont="1" applyFill="1" applyBorder="1" applyAlignment="1">
      <alignment horizontal="center" vertical="center"/>
    </xf>
    <xf numFmtId="169" fontId="1" fillId="5" borderId="67" xfId="60" applyNumberFormat="1" applyFont="1" applyFill="1" applyBorder="1" applyAlignment="1">
      <alignment horizontal="center" vertical="center"/>
      <protection/>
    </xf>
    <xf numFmtId="178" fontId="1" fillId="5" borderId="102" xfId="60" applyNumberFormat="1" applyFont="1" applyFill="1" applyBorder="1" applyAlignment="1">
      <alignment horizontal="center" vertical="center"/>
      <protection/>
    </xf>
    <xf numFmtId="169" fontId="1" fillId="5" borderId="103" xfId="60" applyNumberFormat="1" applyFont="1" applyFill="1" applyBorder="1" applyAlignment="1">
      <alignment horizontal="center" vertical="center"/>
      <protection/>
    </xf>
    <xf numFmtId="169" fontId="1" fillId="5" borderId="104" xfId="60" applyNumberFormat="1" applyFont="1" applyFill="1" applyBorder="1" applyAlignment="1">
      <alignment horizontal="center" vertical="center"/>
      <protection/>
    </xf>
    <xf numFmtId="169" fontId="1" fillId="5" borderId="105" xfId="60" applyNumberFormat="1" applyFont="1" applyFill="1" applyBorder="1" applyAlignment="1">
      <alignment horizontal="center" vertical="center"/>
      <protection/>
    </xf>
    <xf numFmtId="169" fontId="1" fillId="5" borderId="106" xfId="60" applyNumberFormat="1" applyFont="1" applyFill="1" applyBorder="1" applyAlignment="1">
      <alignment horizontal="center" vertical="center"/>
      <protection/>
    </xf>
    <xf numFmtId="167" fontId="23" fillId="5" borderId="107" xfId="0" applyNumberFormat="1" applyFont="1" applyFill="1" applyBorder="1" applyAlignment="1">
      <alignment horizontal="center" vertical="center"/>
    </xf>
    <xf numFmtId="164" fontId="1" fillId="6" borderId="95" xfId="0" applyFont="1" applyFill="1" applyBorder="1" applyAlignment="1">
      <alignment/>
    </xf>
    <xf numFmtId="164" fontId="1" fillId="6" borderId="4" xfId="0" applyFont="1" applyFill="1" applyBorder="1" applyAlignment="1">
      <alignment/>
    </xf>
    <xf numFmtId="164" fontId="40" fillId="6" borderId="4" xfId="20" applyNumberFormat="1" applyFont="1" applyFill="1" applyBorder="1" applyAlignment="1" applyProtection="1">
      <alignment horizontal="right" vertical="center"/>
      <protection/>
    </xf>
    <xf numFmtId="164" fontId="0" fillId="2" borderId="0" xfId="0" applyFill="1" applyAlignment="1">
      <alignment/>
    </xf>
    <xf numFmtId="164" fontId="45" fillId="0" borderId="0" xfId="0" applyFont="1" applyAlignment="1">
      <alignment horizontal="left" vertical="center"/>
    </xf>
    <xf numFmtId="164" fontId="0" fillId="2" borderId="0" xfId="0" applyFill="1" applyBorder="1" applyAlignment="1" applyProtection="1">
      <alignment horizontal="left"/>
      <protection/>
    </xf>
    <xf numFmtId="164" fontId="0" fillId="2" borderId="0" xfId="0" applyFill="1" applyBorder="1" applyAlignment="1" applyProtection="1">
      <alignment horizontal="left" vertical="center"/>
      <protection/>
    </xf>
    <xf numFmtId="164" fontId="37" fillId="16" borderId="37" xfId="0" applyFont="1" applyFill="1" applyBorder="1" applyAlignment="1">
      <alignment horizontal="left" vertical="center" indent="2"/>
    </xf>
    <xf numFmtId="164" fontId="28" fillId="6" borderId="37" xfId="0" applyNumberFormat="1" applyFont="1" applyFill="1" applyBorder="1" applyAlignment="1">
      <alignment horizontal="left" vertical="center" indent="1"/>
    </xf>
    <xf numFmtId="164" fontId="39" fillId="10" borderId="108" xfId="0" applyFont="1" applyFill="1" applyBorder="1" applyAlignment="1">
      <alignment horizontal="center" vertical="center" wrapText="1"/>
    </xf>
    <xf numFmtId="164" fontId="39" fillId="10" borderId="109" xfId="0" applyFont="1" applyFill="1" applyBorder="1" applyAlignment="1">
      <alignment horizontal="center" vertical="center" wrapText="1"/>
    </xf>
    <xf numFmtId="164" fontId="39" fillId="10" borderId="110" xfId="0" applyFont="1" applyFill="1" applyBorder="1" applyAlignment="1">
      <alignment horizontal="center" vertical="center" wrapText="1"/>
    </xf>
    <xf numFmtId="164" fontId="39" fillId="10" borderId="111" xfId="0" applyFont="1" applyFill="1" applyBorder="1" applyAlignment="1">
      <alignment horizontal="center" vertical="center" wrapText="1"/>
    </xf>
    <xf numFmtId="164" fontId="38" fillId="2" borderId="0" xfId="0" applyFont="1" applyFill="1" applyBorder="1" applyAlignment="1">
      <alignment vertical="center" wrapText="1"/>
    </xf>
    <xf numFmtId="164" fontId="37" fillId="10" borderId="29" xfId="0" applyFont="1" applyFill="1" applyBorder="1" applyAlignment="1">
      <alignment horizontal="center" vertical="center"/>
    </xf>
    <xf numFmtId="164" fontId="37" fillId="10" borderId="12" xfId="0" applyFont="1" applyFill="1" applyBorder="1" applyAlignment="1">
      <alignment horizontal="center" vertical="center"/>
    </xf>
    <xf numFmtId="164" fontId="37" fillId="10" borderId="30" xfId="0" applyFont="1" applyFill="1" applyBorder="1" applyAlignment="1">
      <alignment horizontal="center" vertical="center"/>
    </xf>
    <xf numFmtId="164" fontId="55" fillId="8" borderId="61" xfId="0" applyNumberFormat="1" applyFont="1" applyFill="1" applyBorder="1" applyAlignment="1" applyProtection="1">
      <alignment horizontal="left" vertical="center" wrapText="1"/>
      <protection locked="0"/>
    </xf>
    <xf numFmtId="164" fontId="55" fillId="8" borderId="12" xfId="0" applyNumberFormat="1" applyFont="1" applyFill="1" applyBorder="1" applyAlignment="1" applyProtection="1">
      <alignment horizontal="left" vertical="center" wrapText="1"/>
      <protection locked="0"/>
    </xf>
    <xf numFmtId="164" fontId="55" fillId="8" borderId="12" xfId="0" applyNumberFormat="1" applyFont="1" applyFill="1" applyBorder="1" applyAlignment="1" applyProtection="1">
      <alignment vertical="center" wrapText="1"/>
      <protection locked="0"/>
    </xf>
    <xf numFmtId="169" fontId="39" fillId="10" borderId="12" xfId="0" applyNumberFormat="1" applyFont="1" applyFill="1" applyBorder="1" applyAlignment="1">
      <alignment horizontal="center" wrapText="1"/>
    </xf>
    <xf numFmtId="169" fontId="55" fillId="8" borderId="62" xfId="0" applyNumberFormat="1" applyFont="1" applyFill="1" applyBorder="1" applyAlignment="1" applyProtection="1">
      <alignment horizontal="center" vertical="center" wrapText="1"/>
      <protection locked="0"/>
    </xf>
    <xf numFmtId="164" fontId="55" fillId="8" borderId="112" xfId="0" applyNumberFormat="1" applyFont="1" applyFill="1" applyBorder="1" applyAlignment="1" applyProtection="1">
      <alignment horizontal="left" vertical="center" wrapText="1"/>
      <protection locked="0"/>
    </xf>
    <xf numFmtId="164" fontId="55" fillId="8" borderId="113" xfId="0" applyNumberFormat="1" applyFont="1" applyFill="1" applyBorder="1" applyAlignment="1" applyProtection="1">
      <alignment horizontal="left" vertical="center" wrapText="1"/>
      <protection locked="0"/>
    </xf>
    <xf numFmtId="164" fontId="55" fillId="8" borderId="113" xfId="0" applyNumberFormat="1" applyFont="1" applyFill="1" applyBorder="1" applyAlignment="1" applyProtection="1">
      <alignment vertical="center" wrapText="1"/>
      <protection locked="0"/>
    </xf>
    <xf numFmtId="169" fontId="55" fillId="8" borderId="113" xfId="0" applyNumberFormat="1" applyFont="1" applyFill="1" applyBorder="1" applyAlignment="1" applyProtection="1">
      <alignment horizontal="center" vertical="center" wrapText="1"/>
      <protection locked="0"/>
    </xf>
    <xf numFmtId="169" fontId="39" fillId="10" borderId="113" xfId="0" applyNumberFormat="1" applyFont="1" applyFill="1" applyBorder="1" applyAlignment="1">
      <alignment horizontal="center" wrapText="1"/>
    </xf>
    <xf numFmtId="169" fontId="55" fillId="8" borderId="114" xfId="0" applyNumberFormat="1" applyFont="1" applyFill="1" applyBorder="1" applyAlignment="1" applyProtection="1">
      <alignment horizontal="center" vertical="center" wrapText="1"/>
      <protection locked="0"/>
    </xf>
    <xf numFmtId="169" fontId="39" fillId="0" borderId="0" xfId="0" applyNumberFormat="1" applyFont="1" applyFill="1" applyBorder="1" applyAlignment="1">
      <alignment wrapText="1"/>
    </xf>
    <xf numFmtId="164" fontId="75" fillId="0" borderId="0" xfId="0" applyFont="1" applyAlignment="1">
      <alignment/>
    </xf>
    <xf numFmtId="164" fontId="39" fillId="10" borderId="115" xfId="0" applyFont="1" applyFill="1" applyBorder="1" applyAlignment="1">
      <alignment horizontal="center" vertical="center"/>
    </xf>
    <xf numFmtId="169" fontId="39" fillId="10" borderId="116" xfId="0" applyNumberFormat="1" applyFont="1" applyFill="1" applyBorder="1" applyAlignment="1">
      <alignment horizontal="center" vertical="center" wrapText="1"/>
    </xf>
    <xf numFmtId="169" fontId="39" fillId="10" borderId="117" xfId="0" applyNumberFormat="1" applyFont="1" applyFill="1" applyBorder="1" applyAlignment="1">
      <alignment horizontal="center" vertical="center" wrapText="1"/>
    </xf>
    <xf numFmtId="164" fontId="38" fillId="5" borderId="3" xfId="0" applyFont="1" applyFill="1" applyBorder="1" applyAlignment="1">
      <alignment horizontal="left" vertical="center" indent="1"/>
    </xf>
    <xf numFmtId="164" fontId="0" fillId="0" borderId="0" xfId="0" applyFill="1" applyBorder="1" applyAlignment="1" applyProtection="1">
      <alignment horizontal="left" vertical="center"/>
      <protection/>
    </xf>
    <xf numFmtId="164" fontId="0" fillId="0" borderId="0" xfId="0" applyFill="1" applyBorder="1" applyAlignment="1" applyProtection="1">
      <alignment horizontal="left"/>
      <protection/>
    </xf>
    <xf numFmtId="164" fontId="35" fillId="0" borderId="0" xfId="0" applyFont="1" applyAlignment="1">
      <alignment/>
    </xf>
    <xf numFmtId="164" fontId="37" fillId="10" borderId="95" xfId="0" applyFont="1" applyFill="1" applyBorder="1" applyAlignment="1">
      <alignment horizontal="center" vertical="center" wrapText="1"/>
    </xf>
    <xf numFmtId="164" fontId="37" fillId="10" borderId="118" xfId="0" applyFont="1" applyFill="1" applyBorder="1" applyAlignment="1">
      <alignment horizontal="center" vertical="center" wrapText="1"/>
    </xf>
    <xf numFmtId="164" fontId="37" fillId="10" borderId="118" xfId="0" applyFont="1" applyFill="1" applyBorder="1" applyAlignment="1">
      <alignment horizontal="left" vertical="center" wrapText="1"/>
    </xf>
    <xf numFmtId="169" fontId="37" fillId="10" borderId="16" xfId="0" applyNumberFormat="1" applyFont="1" applyFill="1" applyBorder="1" applyAlignment="1">
      <alignment horizontal="center" vertical="center" wrapText="1"/>
    </xf>
    <xf numFmtId="164" fontId="38" fillId="2" borderId="119" xfId="0" applyNumberFormat="1" applyFont="1" applyFill="1" applyBorder="1" applyAlignment="1">
      <alignment horizontal="center" vertical="center" wrapText="1"/>
    </xf>
    <xf numFmtId="164" fontId="38" fillId="2" borderId="120" xfId="0" applyNumberFormat="1" applyFont="1" applyFill="1" applyBorder="1" applyAlignment="1">
      <alignment horizontal="center" vertical="center" wrapText="1"/>
    </xf>
    <xf numFmtId="164" fontId="35" fillId="0" borderId="121" xfId="67" applyFont="1" applyFill="1" applyBorder="1" applyAlignment="1">
      <alignment horizontal="center" vertical="center" wrapText="1"/>
      <protection/>
    </xf>
    <xf numFmtId="169" fontId="38" fillId="8" borderId="121" xfId="0" applyNumberFormat="1" applyFont="1" applyFill="1" applyBorder="1" applyAlignment="1">
      <alignment vertical="center" wrapText="1"/>
    </xf>
    <xf numFmtId="164" fontId="38" fillId="0" borderId="122" xfId="0" applyNumberFormat="1" applyFont="1" applyFill="1" applyBorder="1" applyAlignment="1">
      <alignment horizontal="center" vertical="center" wrapText="1"/>
    </xf>
    <xf numFmtId="164" fontId="35" fillId="0" borderId="12" xfId="67" applyFont="1" applyFill="1" applyBorder="1" applyAlignment="1">
      <alignment horizontal="center" vertical="center" wrapText="1"/>
      <protection/>
    </xf>
    <xf numFmtId="169" fontId="38" fillId="8" borderId="12" xfId="0" applyNumberFormat="1" applyFont="1" applyFill="1" applyBorder="1" applyAlignment="1">
      <alignment vertical="center" wrapText="1"/>
    </xf>
    <xf numFmtId="164" fontId="38" fillId="0" borderId="21" xfId="0" applyNumberFormat="1" applyFont="1" applyFill="1" applyBorder="1" applyAlignment="1">
      <alignment horizontal="center" vertical="center" wrapText="1"/>
    </xf>
    <xf numFmtId="164" fontId="0" fillId="0" borderId="119" xfId="0" applyBorder="1" applyAlignment="1">
      <alignment horizontal="center" vertical="center" wrapText="1"/>
    </xf>
    <xf numFmtId="164" fontId="0" fillId="0" borderId="120" xfId="0" applyBorder="1" applyAlignment="1">
      <alignment horizontal="center" vertical="center" wrapText="1"/>
    </xf>
    <xf numFmtId="164" fontId="35" fillId="0" borderId="23" xfId="67" applyFont="1" applyFill="1" applyBorder="1" applyAlignment="1">
      <alignment horizontal="center" vertical="center" wrapText="1"/>
      <protection/>
    </xf>
    <xf numFmtId="169" fontId="38" fillId="8" borderId="23" xfId="0" applyNumberFormat="1" applyFont="1" applyFill="1" applyBorder="1" applyAlignment="1">
      <alignment vertical="center" wrapText="1"/>
    </xf>
    <xf numFmtId="164" fontId="38" fillId="0" borderId="24" xfId="0" applyNumberFormat="1" applyFont="1" applyFill="1" applyBorder="1" applyAlignment="1">
      <alignment horizontal="center" vertical="center" wrapText="1"/>
    </xf>
    <xf numFmtId="164" fontId="38" fillId="2" borderId="14" xfId="0" applyNumberFormat="1" applyFont="1" applyFill="1" applyBorder="1" applyAlignment="1">
      <alignment horizontal="center" vertical="center" wrapText="1"/>
    </xf>
    <xf numFmtId="164" fontId="38" fillId="2" borderId="15" xfId="0" applyNumberFormat="1" applyFont="1" applyFill="1" applyBorder="1" applyAlignment="1">
      <alignment horizontal="center" vertical="center" wrapText="1"/>
    </xf>
    <xf numFmtId="175" fontId="55" fillId="8" borderId="15" xfId="0" applyNumberFormat="1" applyFont="1" applyFill="1" applyBorder="1" applyAlignment="1" applyProtection="1">
      <alignment horizontal="center" vertical="center" wrapText="1"/>
      <protection locked="0"/>
    </xf>
    <xf numFmtId="169" fontId="38" fillId="6" borderId="123" xfId="0" applyNumberFormat="1" applyFont="1" applyFill="1" applyBorder="1" applyAlignment="1">
      <alignment vertical="center" wrapText="1"/>
    </xf>
    <xf numFmtId="169" fontId="38" fillId="6" borderId="16" xfId="0" applyNumberFormat="1" applyFont="1" applyFill="1" applyBorder="1" applyAlignment="1">
      <alignment vertical="center" wrapText="1"/>
    </xf>
    <xf numFmtId="164" fontId="0" fillId="0" borderId="0" xfId="0" applyAlignment="1">
      <alignment vertical="center"/>
    </xf>
    <xf numFmtId="164" fontId="37" fillId="10" borderId="95" xfId="0" applyFont="1" applyFill="1" applyBorder="1" applyAlignment="1">
      <alignment horizontal="left" vertical="center" indent="2"/>
    </xf>
    <xf numFmtId="164" fontId="37" fillId="10" borderId="118" xfId="0" applyFont="1" applyFill="1" applyBorder="1" applyAlignment="1">
      <alignment horizontal="center" vertical="center"/>
    </xf>
    <xf numFmtId="164" fontId="37" fillId="10" borderId="124" xfId="0" applyFont="1" applyFill="1" applyBorder="1" applyAlignment="1">
      <alignment horizontal="center" vertical="center"/>
    </xf>
    <xf numFmtId="169" fontId="92" fillId="10" borderId="3" xfId="0" applyNumberFormat="1" applyFont="1" applyFill="1" applyBorder="1" applyAlignment="1">
      <alignment horizontal="left" vertical="center" wrapText="1" indent="3"/>
    </xf>
    <xf numFmtId="169" fontId="38" fillId="2" borderId="20" xfId="0" applyNumberFormat="1" applyFont="1" applyFill="1" applyBorder="1" applyAlignment="1">
      <alignment horizontal="left" vertical="center" wrapText="1" indent="2"/>
    </xf>
    <xf numFmtId="169" fontId="38" fillId="2" borderId="18" xfId="0" applyNumberFormat="1" applyFont="1" applyFill="1" applyBorder="1" applyAlignment="1">
      <alignment horizontal="center" vertical="center" wrapText="1"/>
    </xf>
    <xf numFmtId="169" fontId="38" fillId="8" borderId="125" xfId="0" applyNumberFormat="1" applyFont="1" applyFill="1" applyBorder="1" applyAlignment="1">
      <alignment vertical="center" wrapText="1"/>
    </xf>
    <xf numFmtId="169" fontId="38" fillId="8" borderId="84" xfId="0" applyNumberFormat="1" applyFont="1" applyFill="1" applyBorder="1" applyAlignment="1">
      <alignment vertical="center" wrapText="1"/>
    </xf>
    <xf numFmtId="169" fontId="38" fillId="2" borderId="126" xfId="0" applyNumberFormat="1" applyFont="1" applyFill="1" applyBorder="1" applyAlignment="1">
      <alignment horizontal="left" vertical="center" wrapText="1" indent="2"/>
    </xf>
    <xf numFmtId="169" fontId="38" fillId="2" borderId="120" xfId="0" applyNumberFormat="1" applyFont="1" applyFill="1" applyBorder="1" applyAlignment="1">
      <alignment horizontal="center" vertical="center" wrapText="1"/>
    </xf>
    <xf numFmtId="169" fontId="38" fillId="8" borderId="45" xfId="0" applyNumberFormat="1" applyFont="1" applyFill="1" applyBorder="1" applyAlignment="1">
      <alignment vertical="center" wrapText="1"/>
    </xf>
    <xf numFmtId="169" fontId="38" fillId="8" borderId="127" xfId="0" applyNumberFormat="1" applyFont="1" applyFill="1" applyBorder="1" applyAlignment="1">
      <alignment vertical="center" wrapText="1"/>
    </xf>
    <xf numFmtId="169" fontId="38" fillId="2" borderId="128" xfId="0" applyNumberFormat="1" applyFont="1" applyFill="1" applyBorder="1" applyAlignment="1">
      <alignment horizontal="left" vertical="center" wrapText="1" indent="2"/>
    </xf>
    <xf numFmtId="169" fontId="38" fillId="2" borderId="12" xfId="0" applyNumberFormat="1" applyFont="1" applyFill="1" applyBorder="1" applyAlignment="1">
      <alignment horizontal="center" vertical="center" wrapText="1"/>
    </xf>
    <xf numFmtId="169" fontId="38" fillId="8" borderId="30" xfId="0" applyNumberFormat="1" applyFont="1" applyFill="1" applyBorder="1" applyAlignment="1">
      <alignment vertical="center" wrapText="1"/>
    </xf>
    <xf numFmtId="169" fontId="38" fillId="8" borderId="129" xfId="0" applyNumberFormat="1" applyFont="1" applyFill="1" applyBorder="1" applyAlignment="1">
      <alignment vertical="center" wrapText="1"/>
    </xf>
    <xf numFmtId="164" fontId="0" fillId="2" borderId="0" xfId="0" applyFill="1" applyBorder="1" applyAlignment="1">
      <alignment vertical="top" wrapText="1"/>
    </xf>
    <xf numFmtId="169" fontId="92" fillId="10" borderId="25" xfId="0" applyNumberFormat="1" applyFont="1" applyFill="1" applyBorder="1" applyAlignment="1">
      <alignment horizontal="left" vertical="center" wrapText="1" indent="3"/>
    </xf>
    <xf numFmtId="164" fontId="35" fillId="0" borderId="0" xfId="0" applyFont="1" applyAlignment="1">
      <alignment horizontal="justify"/>
    </xf>
    <xf numFmtId="169" fontId="38" fillId="2" borderId="23" xfId="0" applyNumberFormat="1" applyFont="1" applyFill="1" applyBorder="1" applyAlignment="1">
      <alignment horizontal="center" vertical="center" wrapText="1"/>
    </xf>
    <xf numFmtId="169" fontId="38" fillId="8" borderId="102" xfId="0" applyNumberFormat="1" applyFont="1" applyFill="1" applyBorder="1" applyAlignment="1">
      <alignment vertical="center" wrapText="1"/>
    </xf>
    <xf numFmtId="169" fontId="38" fillId="8" borderId="130" xfId="0" applyNumberFormat="1" applyFont="1" applyFill="1" applyBorder="1" applyAlignment="1">
      <alignment vertical="center" wrapText="1"/>
    </xf>
    <xf numFmtId="164" fontId="40" fillId="6" borderId="4" xfId="20" applyNumberFormat="1" applyFont="1" applyFill="1" applyBorder="1" applyAlignment="1" applyProtection="1">
      <alignment horizontal="center" vertical="center"/>
      <protection/>
    </xf>
    <xf numFmtId="164" fontId="94" fillId="0" borderId="0" xfId="0" applyFont="1" applyAlignment="1">
      <alignment horizontal="left" vertical="center"/>
    </xf>
    <xf numFmtId="169" fontId="38" fillId="2" borderId="12" xfId="0" applyNumberFormat="1" applyFont="1" applyFill="1" applyBorder="1" applyAlignment="1">
      <alignment vertical="center" wrapText="1"/>
    </xf>
    <xf numFmtId="179" fontId="55" fillId="8" borderId="12" xfId="0" applyNumberFormat="1" applyFont="1" applyFill="1" applyBorder="1" applyAlignment="1" applyProtection="1">
      <alignment horizontal="center" vertical="center" wrapText="1"/>
      <protection locked="0"/>
    </xf>
    <xf numFmtId="164" fontId="23" fillId="0" borderId="0" xfId="0" applyFont="1" applyBorder="1" applyAlignment="1">
      <alignment vertical="center"/>
    </xf>
    <xf numFmtId="164" fontId="0" fillId="0" borderId="0" xfId="0" applyFont="1" applyAlignment="1">
      <alignment vertical="center"/>
    </xf>
    <xf numFmtId="164" fontId="37" fillId="16" borderId="37" xfId="0" applyFont="1" applyFill="1" applyBorder="1" applyAlignment="1">
      <alignment horizontal="left" vertical="center"/>
    </xf>
    <xf numFmtId="164" fontId="37" fillId="16" borderId="37" xfId="0" applyFont="1" applyFill="1" applyBorder="1" applyAlignment="1">
      <alignment horizontal="center" vertical="center"/>
    </xf>
    <xf numFmtId="169" fontId="38" fillId="2" borderId="0" xfId="0" applyNumberFormat="1" applyFont="1" applyFill="1" applyBorder="1" applyAlignment="1">
      <alignment vertical="center" wrapText="1"/>
    </xf>
    <xf numFmtId="169" fontId="38" fillId="2" borderId="18" xfId="0" applyNumberFormat="1" applyFont="1" applyFill="1" applyBorder="1" applyAlignment="1">
      <alignment vertical="center" wrapText="1"/>
    </xf>
    <xf numFmtId="169" fontId="55" fillId="8" borderId="18" xfId="0" applyNumberFormat="1" applyFont="1" applyFill="1" applyBorder="1" applyAlignment="1" applyProtection="1">
      <alignment horizontal="center" vertical="center" wrapText="1"/>
      <protection locked="0"/>
    </xf>
    <xf numFmtId="164" fontId="37" fillId="10" borderId="12" xfId="0" applyFont="1" applyFill="1" applyBorder="1" applyAlignment="1">
      <alignment horizontal="left" vertical="center"/>
    </xf>
    <xf numFmtId="164" fontId="55" fillId="8" borderId="12" xfId="0" applyNumberFormat="1" applyFont="1" applyFill="1" applyBorder="1" applyAlignment="1" applyProtection="1">
      <alignment horizontal="center" vertical="center" wrapText="1"/>
      <protection locked="0"/>
    </xf>
    <xf numFmtId="164" fontId="37" fillId="10" borderId="125" xfId="0" applyFont="1" applyFill="1" applyBorder="1" applyAlignment="1">
      <alignment horizontal="center" vertical="center"/>
    </xf>
    <xf numFmtId="169" fontId="38" fillId="2" borderId="45" xfId="0" applyNumberFormat="1" applyFont="1" applyFill="1" applyBorder="1" applyAlignment="1">
      <alignment vertical="center" wrapText="1"/>
    </xf>
    <xf numFmtId="164" fontId="37" fillId="10" borderId="131" xfId="0" applyFont="1" applyFill="1" applyBorder="1" applyAlignment="1">
      <alignment horizontal="left" vertical="center"/>
    </xf>
    <xf numFmtId="169" fontId="1" fillId="2" borderId="17" xfId="0" applyNumberFormat="1" applyFont="1" applyFill="1" applyBorder="1" applyAlignment="1">
      <alignment horizontal="left" vertical="top" wrapText="1" indent="2"/>
    </xf>
    <xf numFmtId="169" fontId="1" fillId="2" borderId="120" xfId="0" applyNumberFormat="1" applyFont="1" applyFill="1" applyBorder="1" applyAlignment="1">
      <alignment horizontal="left" vertical="center" wrapText="1" indent="4"/>
    </xf>
    <xf numFmtId="169" fontId="1" fillId="6" borderId="21" xfId="0" applyNumberFormat="1" applyFont="1" applyFill="1" applyBorder="1" applyAlignment="1">
      <alignment horizontal="left" vertical="center" wrapText="1"/>
    </xf>
    <xf numFmtId="169" fontId="1" fillId="2" borderId="18" xfId="0" applyNumberFormat="1" applyFont="1" applyFill="1" applyBorder="1" applyAlignment="1">
      <alignment horizontal="left" vertical="center" wrapText="1" indent="4"/>
    </xf>
    <xf numFmtId="164" fontId="55" fillId="8" borderId="21" xfId="0" applyFont="1" applyFill="1" applyBorder="1" applyAlignment="1" applyProtection="1">
      <alignment horizontal="center" vertical="center" wrapText="1"/>
      <protection locked="0"/>
    </xf>
    <xf numFmtId="169" fontId="1" fillId="2" borderId="20" xfId="0" applyNumberFormat="1" applyFont="1" applyFill="1" applyBorder="1" applyAlignment="1">
      <alignment horizontal="left" vertical="center" wrapText="1" indent="2"/>
    </xf>
    <xf numFmtId="169" fontId="1" fillId="2" borderId="132" xfId="0" applyNumberFormat="1" applyFont="1" applyFill="1" applyBorder="1" applyAlignment="1">
      <alignment horizontal="left" vertical="center" wrapText="1" indent="4"/>
    </xf>
    <xf numFmtId="169" fontId="1" fillId="6" borderId="30" xfId="0" applyNumberFormat="1" applyFont="1" applyFill="1" applyBorder="1" applyAlignment="1">
      <alignment horizontal="left" vertical="center" wrapText="1"/>
    </xf>
    <xf numFmtId="169" fontId="1" fillId="2" borderId="22" xfId="0" applyNumberFormat="1" applyFont="1" applyFill="1" applyBorder="1" applyAlignment="1">
      <alignment horizontal="left" vertical="center" wrapText="1" indent="2"/>
    </xf>
    <xf numFmtId="169" fontId="96" fillId="2" borderId="23" xfId="0" applyNumberFormat="1" applyFont="1" applyFill="1" applyBorder="1" applyAlignment="1">
      <alignment horizontal="left" vertical="center" wrapText="1" indent="4"/>
    </xf>
    <xf numFmtId="164" fontId="55" fillId="8" borderId="24" xfId="0" applyFont="1" applyFill="1" applyBorder="1" applyAlignment="1" applyProtection="1">
      <alignment horizontal="center" vertical="center" wrapText="1"/>
      <protection locked="0"/>
    </xf>
    <xf numFmtId="169" fontId="1" fillId="2" borderId="0" xfId="0" applyNumberFormat="1" applyFont="1" applyFill="1" applyBorder="1" applyAlignment="1">
      <alignment horizontal="left" vertical="center" wrapText="1" indent="2"/>
    </xf>
    <xf numFmtId="169" fontId="96" fillId="2" borderId="0" xfId="0" applyNumberFormat="1" applyFont="1" applyFill="1" applyBorder="1" applyAlignment="1">
      <alignment horizontal="left" vertical="center" wrapText="1" indent="4"/>
    </xf>
    <xf numFmtId="164" fontId="55" fillId="0" borderId="0" xfId="0" applyFont="1" applyFill="1" applyBorder="1" applyAlignment="1" applyProtection="1">
      <alignment horizontal="center" vertical="center" wrapText="1"/>
      <protection locked="0"/>
    </xf>
    <xf numFmtId="169" fontId="28" fillId="2" borderId="0" xfId="0" applyNumberFormat="1" applyFont="1" applyFill="1" applyBorder="1" applyAlignment="1">
      <alignment horizontal="right" vertical="center" wrapText="1" indent="1"/>
    </xf>
    <xf numFmtId="169" fontId="1" fillId="2" borderId="0" xfId="0" applyNumberFormat="1" applyFont="1" applyFill="1" applyBorder="1" applyAlignment="1">
      <alignment horizontal="left" vertical="center" wrapText="1" indent="1"/>
    </xf>
    <xf numFmtId="169" fontId="1" fillId="2" borderId="0" xfId="0" applyNumberFormat="1" applyFont="1" applyFill="1" applyBorder="1" applyAlignment="1">
      <alignment horizontal="right" vertical="center" wrapText="1" indent="1"/>
    </xf>
    <xf numFmtId="164" fontId="38" fillId="0" borderId="132" xfId="0" applyFont="1" applyBorder="1" applyAlignment="1">
      <alignment horizontal="center" vertical="center" wrapText="1"/>
    </xf>
    <xf numFmtId="164" fontId="55" fillId="8" borderId="132" xfId="0" applyNumberFormat="1" applyFont="1" applyFill="1" applyBorder="1" applyAlignment="1" applyProtection="1">
      <alignment horizontal="left" vertical="top" wrapText="1" indent="1"/>
      <protection locked="0"/>
    </xf>
    <xf numFmtId="164" fontId="38" fillId="0" borderId="18" xfId="0" applyFont="1" applyBorder="1" applyAlignment="1">
      <alignment horizontal="center" vertical="center" wrapText="1"/>
    </xf>
    <xf numFmtId="164" fontId="55" fillId="8" borderId="18" xfId="0" applyNumberFormat="1" applyFont="1" applyFill="1" applyBorder="1" applyAlignment="1" applyProtection="1">
      <alignment horizontal="left" vertical="top" wrapText="1" indent="1"/>
      <protection locked="0"/>
    </xf>
    <xf numFmtId="164" fontId="1" fillId="0" borderId="42" xfId="0" applyFont="1" applyBorder="1" applyAlignment="1">
      <alignment vertical="center"/>
    </xf>
    <xf numFmtId="164" fontId="1" fillId="0" borderId="42" xfId="0" applyNumberFormat="1" applyFont="1" applyFill="1" applyBorder="1" applyAlignment="1" applyProtection="1">
      <alignment horizontal="justify" vertical="top"/>
      <protection locked="0"/>
    </xf>
    <xf numFmtId="164" fontId="0" fillId="0" borderId="42" xfId="0" applyFill="1" applyBorder="1" applyAlignment="1">
      <alignment/>
    </xf>
    <xf numFmtId="164" fontId="38" fillId="0" borderId="12" xfId="0" applyFont="1" applyBorder="1" applyAlignment="1">
      <alignment horizontal="center" vertical="center" wrapText="1"/>
    </xf>
    <xf numFmtId="164" fontId="55" fillId="8" borderId="12" xfId="0" applyNumberFormat="1" applyFont="1" applyFill="1" applyBorder="1" applyAlignment="1" applyProtection="1">
      <alignment horizontal="left" wrapText="1" indent="1"/>
      <protection locked="0"/>
    </xf>
    <xf numFmtId="164" fontId="37" fillId="10" borderId="3" xfId="0" applyFont="1" applyFill="1" applyBorder="1" applyAlignment="1">
      <alignment horizontal="left" vertical="center" wrapText="1"/>
    </xf>
    <xf numFmtId="169" fontId="60" fillId="2" borderId="3" xfId="0" applyNumberFormat="1" applyFont="1" applyFill="1" applyBorder="1" applyAlignment="1">
      <alignment horizontal="center" vertical="center" wrapText="1"/>
    </xf>
    <xf numFmtId="169" fontId="60" fillId="2" borderId="101" xfId="0" applyNumberFormat="1" applyFont="1" applyFill="1" applyBorder="1" applyAlignment="1">
      <alignment horizontal="center" vertical="center" wrapText="1"/>
    </xf>
    <xf numFmtId="169" fontId="38" fillId="2" borderId="25" xfId="0" applyNumberFormat="1" applyFont="1" applyFill="1" applyBorder="1" applyAlignment="1">
      <alignment horizontal="left" vertical="center" wrapText="1"/>
    </xf>
    <xf numFmtId="169" fontId="55" fillId="8" borderId="25" xfId="0" applyNumberFormat="1" applyFont="1" applyFill="1" applyBorder="1" applyAlignment="1" applyProtection="1">
      <alignment horizontal="center" vertical="center" wrapText="1"/>
      <protection locked="0"/>
    </xf>
    <xf numFmtId="169" fontId="38" fillId="5" borderId="133" xfId="0" applyNumberFormat="1" applyFont="1" applyFill="1" applyBorder="1" applyAlignment="1">
      <alignment horizontal="left" vertical="center" wrapText="1"/>
    </xf>
    <xf numFmtId="169" fontId="38" fillId="2" borderId="131" xfId="0" applyNumberFormat="1" applyFont="1" applyFill="1" applyBorder="1" applyAlignment="1">
      <alignment horizontal="left" vertical="center" wrapText="1"/>
    </xf>
    <xf numFmtId="169" fontId="55" fillId="8" borderId="131" xfId="0" applyNumberFormat="1" applyFont="1" applyFill="1" applyBorder="1" applyAlignment="1" applyProtection="1">
      <alignment horizontal="center" vertical="center" wrapText="1"/>
      <protection locked="0"/>
    </xf>
    <xf numFmtId="169" fontId="55" fillId="8" borderId="134" xfId="0" applyNumberFormat="1" applyFont="1" applyFill="1" applyBorder="1" applyAlignment="1" applyProtection="1">
      <alignment horizontal="center" vertical="center" wrapText="1"/>
      <protection locked="0"/>
    </xf>
    <xf numFmtId="169" fontId="38" fillId="2" borderId="133" xfId="0" applyNumberFormat="1" applyFont="1" applyFill="1" applyBorder="1" applyAlignment="1">
      <alignment horizontal="left" vertical="center" wrapText="1"/>
    </xf>
    <xf numFmtId="169" fontId="55" fillId="8" borderId="135" xfId="0" applyNumberFormat="1" applyFont="1" applyFill="1" applyBorder="1" applyAlignment="1" applyProtection="1">
      <alignment horizontal="center" vertical="center" wrapText="1"/>
      <protection locked="0"/>
    </xf>
    <xf numFmtId="169" fontId="38" fillId="5" borderId="95" xfId="0" applyNumberFormat="1" applyFont="1" applyFill="1" applyBorder="1" applyAlignment="1">
      <alignment horizontal="left" vertical="center" wrapText="1"/>
    </xf>
    <xf numFmtId="169" fontId="55" fillId="8" borderId="3" xfId="0" applyNumberFormat="1" applyFont="1" applyFill="1" applyBorder="1" applyAlignment="1" applyProtection="1">
      <alignment horizontal="center" vertical="center" wrapText="1"/>
      <protection locked="0"/>
    </xf>
    <xf numFmtId="164" fontId="3" fillId="19" borderId="0" xfId="0" applyFont="1" applyFill="1" applyBorder="1" applyAlignment="1">
      <alignment/>
    </xf>
    <xf numFmtId="164" fontId="3" fillId="19" borderId="0" xfId="0" applyFont="1" applyFill="1" applyBorder="1" applyAlignment="1">
      <alignment horizontal="center"/>
    </xf>
  </cellXfs>
  <cellStyles count="64">
    <cellStyle name="Normal" xfId="0"/>
    <cellStyle name="Comma" xfId="15"/>
    <cellStyle name="Comma [0]" xfId="16"/>
    <cellStyle name="Currency" xfId="17"/>
    <cellStyle name="Currency [0]" xfId="18"/>
    <cellStyle name="Percent" xfId="19"/>
    <cellStyle name="Hyperlink" xfId="20"/>
    <cellStyle name="20 % - Accent1" xfId="21"/>
    <cellStyle name="20 % - Accent2" xfId="22"/>
    <cellStyle name="20 % - Accent3" xfId="23"/>
    <cellStyle name="20 % - Accent4" xfId="24"/>
    <cellStyle name="20 % - Accent5" xfId="25"/>
    <cellStyle name="20 % - Accent6" xfId="26"/>
    <cellStyle name="40 % - Accent1" xfId="27"/>
    <cellStyle name="40 % - Accent2" xfId="28"/>
    <cellStyle name="40 % - Accent3" xfId="29"/>
    <cellStyle name="40 % - Accent4" xfId="30"/>
    <cellStyle name="40 % - Accent5" xfId="31"/>
    <cellStyle name="40 % - Accent6" xfId="32"/>
    <cellStyle name="60 % - Accent1" xfId="33"/>
    <cellStyle name="60 % - Accent2" xfId="34"/>
    <cellStyle name="60 % - Accent3" xfId="35"/>
    <cellStyle name="60 % - Accent4" xfId="36"/>
    <cellStyle name="60 % - Accent5" xfId="37"/>
    <cellStyle name="60 % - Accent6" xfId="38"/>
    <cellStyle name="Accent1" xfId="39"/>
    <cellStyle name="Accent2" xfId="40"/>
    <cellStyle name="Accent3" xfId="41"/>
    <cellStyle name="Accent4" xfId="42"/>
    <cellStyle name="Accent5" xfId="43"/>
    <cellStyle name="Accent6" xfId="44"/>
    <cellStyle name="Avertissement" xfId="45"/>
    <cellStyle name="Calcul" xfId="46"/>
    <cellStyle name="Cellule liée" xfId="47"/>
    <cellStyle name="Champs-saisie" xfId="48"/>
    <cellStyle name="Champs-saisie-sans_bordure" xfId="49"/>
    <cellStyle name="Commentaire" xfId="50"/>
    <cellStyle name="Entrée" xfId="51"/>
    <cellStyle name="Insatisfaisant" xfId="52"/>
    <cellStyle name="Milliers 2" xfId="53"/>
    <cellStyle name="Monétaire 2" xfId="54"/>
    <cellStyle name="Neutre" xfId="55"/>
    <cellStyle name="Normal 2" xfId="56"/>
    <cellStyle name="Normal 2 2" xfId="57"/>
    <cellStyle name="Normal 2_Récapitulatif SI" xfId="58"/>
    <cellStyle name="Normal 3" xfId="59"/>
    <cellStyle name="Normal_budget projet partenariat FEAMP" xfId="60"/>
    <cellStyle name="Note" xfId="61"/>
    <cellStyle name="Pourcentage 2" xfId="62"/>
    <cellStyle name="protégé" xfId="63"/>
    <cellStyle name="Saisie obligatoire" xfId="64"/>
    <cellStyle name="Satisfaisant" xfId="65"/>
    <cellStyle name="Sortie" xfId="66"/>
    <cellStyle name="TableStyleLight1" xfId="67"/>
    <cellStyle name="Texte explicatif" xfId="68"/>
    <cellStyle name="Titre 1" xfId="69"/>
    <cellStyle name="Titre_Récapitulatif SI" xfId="70"/>
    <cellStyle name="Titre 1" xfId="71"/>
    <cellStyle name="Titre 2" xfId="72"/>
    <cellStyle name="Titre 3" xfId="73"/>
    <cellStyle name="Titre 4" xfId="74"/>
    <cellStyle name="Total" xfId="75"/>
    <cellStyle name="Vérification" xfId="76"/>
    <cellStyle name="à saisir" xfId="77"/>
  </cellStyles>
  <dxfs count="5">
    <dxf>
      <font>
        <b val="0"/>
        <sz val="11"/>
        <color rgb="FF000000"/>
      </font>
      <fill>
        <patternFill patternType="solid">
          <fgColor rgb="FFFFFFCC"/>
          <bgColor rgb="FFFFFF99"/>
        </patternFill>
      </fill>
      <border/>
    </dxf>
    <dxf>
      <font>
        <b val="0"/>
        <sz val="11"/>
        <color rgb="FF000000"/>
      </font>
      <fill>
        <patternFill patternType="solid">
          <fgColor rgb="FFCCFFFF"/>
          <bgColor rgb="FFCCFFFF"/>
        </patternFill>
      </fill>
      <border/>
    </dxf>
    <dxf>
      <font>
        <b val="0"/>
        <sz val="11"/>
        <color rgb="FF000000"/>
      </font>
      <fill>
        <patternFill patternType="solid">
          <fgColor rgb="FFFFFFCC"/>
          <bgColor rgb="FFFFFF99"/>
        </patternFill>
      </fill>
      <border>
        <left style="thin">
          <color rgb="FF808080"/>
        </left>
        <right style="thin">
          <color rgb="FF00FFFF"/>
        </right>
        <top style="thin"/>
        <bottom style="thin">
          <color rgb="FF00FFFF"/>
        </bottom>
      </border>
    </dxf>
    <dxf>
      <font>
        <b val="0"/>
        <sz val="11"/>
        <color rgb="FF000000"/>
      </font>
      <fill>
        <patternFill patternType="solid">
          <fgColor rgb="FFFF9900"/>
          <bgColor rgb="FFFF6600"/>
        </patternFill>
      </fill>
      <border/>
    </dxf>
    <dxf>
      <font>
        <b val="0"/>
        <sz val="11"/>
        <color rgb="FF000000"/>
      </font>
      <fill>
        <patternFill patternType="solid">
          <fgColor rgb="FFFFCC00"/>
          <bgColor rgb="FF99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CF305"/>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ABEA"/>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lvidal\AppData\Local\Microsoft\Windows\Temporary%20Internet%20Files\Content.Outlook\2OVLV2J8\1%20-%20PROG%202014-2020\3%20-%20FEAMP\ASSISTANCE%20TECHNIQUE\ANNEXES%20TECHNIQUES\Documents%20de%20travail\28%20Partenariat\FOR_Dmde_AIDE_FEAMP_ANNEXES_PARTENARIAT%20(2"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CHARLO~1.DE-\AppData\Local\Temp\1%20-%20PROG%202014-2020\3%20-%20FEAMP\ASSISTANCE%20TECHNIQUE\Mission%20Appui%20FEAMP%20ASP\Travaux%20et%20livrables%20fournis\Formulaires\2_ANNEXES_TECHNIQUES\FOR_Dm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XE-1 -DEPENSES PREVI"/>
      <sheetName val="ANXE-2-RESSOURCES PREVI"/>
      <sheetName val="ANXE-2' RESSOURCES (Bilan)"/>
      <sheetName val="ANXE-3-AIDES-PUBLIQUES"/>
      <sheetName val="ANXE-4-INDICATEURS"/>
      <sheetName val="ANXE-5-PIECES_COMPLEMENTAIRES"/>
      <sheetName val="ANXE-6-INFO-ENTREP-GROUPE"/>
      <sheetName val="ANXE-7-DESCRIPTIF DE L'OP"/>
      <sheetName val="Contrôles"/>
      <sheetName val="Référentiels"/>
      <sheetName val="ANXE-2 RESSOURCES (Bilan)"/>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Feuil1">
    <pageSetUpPr fitToPage="1"/>
  </sheetPr>
  <dimension ref="B2:P34"/>
  <sheetViews>
    <sheetView showGridLines="0" view="pageBreakPreview" zoomScaleSheetLayoutView="100" workbookViewId="0" topLeftCell="A1">
      <selection activeCell="C7" sqref="C7"/>
    </sheetView>
  </sheetViews>
  <sheetFormatPr defaultColWidth="11.421875" defaultRowHeight="15"/>
  <cols>
    <col min="1" max="1" width="3.28125" style="1" customWidth="1"/>
    <col min="2" max="2" width="9.421875" style="0" customWidth="1"/>
    <col min="3" max="3" width="25.7109375" style="0" customWidth="1"/>
    <col min="4" max="4" width="19.8515625" style="0" customWidth="1"/>
    <col min="5" max="5" width="21.140625" style="0" customWidth="1"/>
    <col min="6" max="6" width="16.7109375" style="0" customWidth="1"/>
    <col min="7" max="7" width="22.57421875" style="0" customWidth="1"/>
    <col min="8" max="8" width="24.140625" style="0" customWidth="1"/>
    <col min="9" max="9" width="13.140625" style="2" customWidth="1"/>
    <col min="10" max="10" width="36.421875" style="0" customWidth="1"/>
    <col min="11" max="11" width="22.7109375" style="0" customWidth="1"/>
    <col min="14" max="14" width="47.00390625" style="0" customWidth="1"/>
  </cols>
  <sheetData>
    <row r="2" spans="2:5" ht="30">
      <c r="B2" s="3" t="s">
        <v>0</v>
      </c>
      <c r="C2" s="3"/>
      <c r="D2" s="4"/>
      <c r="E2" s="4"/>
    </row>
    <row r="3" spans="2:5" ht="18">
      <c r="B3" s="5" t="s">
        <v>1</v>
      </c>
      <c r="C3" s="6"/>
      <c r="D3" s="4"/>
      <c r="E3" s="4"/>
    </row>
    <row r="4" spans="2:9" ht="18">
      <c r="B4" s="5"/>
      <c r="C4" s="6"/>
      <c r="D4" s="4"/>
      <c r="E4" s="4"/>
      <c r="F4" s="4"/>
      <c r="G4" s="4"/>
      <c r="H4" s="4"/>
      <c r="I4" s="7"/>
    </row>
    <row r="5" spans="3:16" ht="19.5" customHeight="1">
      <c r="C5" s="8" t="s">
        <v>2</v>
      </c>
      <c r="D5" s="9"/>
      <c r="E5" s="10"/>
      <c r="F5" s="11"/>
      <c r="G5" s="11"/>
      <c r="H5" s="11"/>
      <c r="I5" s="12"/>
      <c r="L5" s="1"/>
      <c r="M5" s="13"/>
      <c r="N5" s="13"/>
      <c r="O5" s="13"/>
      <c r="P5" s="13"/>
    </row>
    <row r="6" spans="3:5" ht="15">
      <c r="C6" s="14" t="s">
        <v>3</v>
      </c>
      <c r="D6" s="4"/>
      <c r="E6" s="4"/>
    </row>
    <row r="7" spans="12:16" ht="19.5" customHeight="1">
      <c r="L7" s="1"/>
      <c r="M7" s="15"/>
      <c r="N7" s="1"/>
      <c r="O7" s="13"/>
      <c r="P7" s="13"/>
    </row>
    <row r="8" spans="3:16" ht="15.75">
      <c r="C8" s="16" t="s">
        <v>4</v>
      </c>
      <c r="D8" s="17" t="s">
        <v>5</v>
      </c>
      <c r="E8" s="18"/>
      <c r="F8" s="18"/>
      <c r="G8" s="18"/>
      <c r="H8" s="18"/>
      <c r="L8" s="1"/>
      <c r="M8" s="15"/>
      <c r="N8" s="15"/>
      <c r="O8" s="1"/>
      <c r="P8" s="13"/>
    </row>
    <row r="9" spans="3:16" ht="15.75">
      <c r="C9" s="16" t="s">
        <v>6</v>
      </c>
      <c r="D9" s="17" t="s">
        <v>7</v>
      </c>
      <c r="E9" s="18"/>
      <c r="F9" s="18"/>
      <c r="G9" s="18"/>
      <c r="H9" s="18"/>
      <c r="L9" s="1"/>
      <c r="M9" s="15"/>
      <c r="N9" s="15"/>
      <c r="O9" s="1"/>
      <c r="P9" s="13"/>
    </row>
    <row r="10" spans="3:16" ht="15.75">
      <c r="C10" s="16" t="s">
        <v>8</v>
      </c>
      <c r="D10" s="17" t="s">
        <v>9</v>
      </c>
      <c r="E10" s="18"/>
      <c r="F10" s="18"/>
      <c r="G10" s="18"/>
      <c r="H10" s="18"/>
      <c r="L10" s="1"/>
      <c r="M10" s="15"/>
      <c r="N10" s="1"/>
      <c r="O10" s="13"/>
      <c r="P10" s="13"/>
    </row>
    <row r="11" spans="3:16" ht="15.75">
      <c r="C11" s="16" t="s">
        <v>10</v>
      </c>
      <c r="D11" s="17" t="s">
        <v>11</v>
      </c>
      <c r="E11" s="18"/>
      <c r="F11" s="18"/>
      <c r="G11" s="18"/>
      <c r="H11" s="18"/>
      <c r="L11" s="1"/>
      <c r="M11" s="15"/>
      <c r="N11" s="1"/>
      <c r="O11" s="13"/>
      <c r="P11" s="13"/>
    </row>
    <row r="12" spans="3:14" ht="15.75">
      <c r="C12" s="16" t="s">
        <v>12</v>
      </c>
      <c r="D12" s="17" t="s">
        <v>13</v>
      </c>
      <c r="E12" s="18"/>
      <c r="F12" s="18"/>
      <c r="G12" s="18"/>
      <c r="H12" s="18"/>
      <c r="L12" s="1"/>
      <c r="M12" s="15"/>
      <c r="N12" s="1"/>
    </row>
    <row r="13" spans="3:14" ht="15.75">
      <c r="C13" s="16" t="s">
        <v>14</v>
      </c>
      <c r="D13" s="17" t="s">
        <v>15</v>
      </c>
      <c r="E13" s="18"/>
      <c r="F13" s="18"/>
      <c r="G13" s="18"/>
      <c r="H13" s="18"/>
      <c r="J13" s="18"/>
      <c r="K13" s="19"/>
      <c r="L13" s="1"/>
      <c r="M13" s="15"/>
      <c r="N13" s="1"/>
    </row>
    <row r="14" spans="3:14" ht="15.75">
      <c r="C14" s="16" t="s">
        <v>16</v>
      </c>
      <c r="D14" s="17" t="s">
        <v>17</v>
      </c>
      <c r="E14" s="18"/>
      <c r="F14" s="18"/>
      <c r="G14" s="18"/>
      <c r="H14" s="18"/>
      <c r="J14" s="18"/>
      <c r="K14" s="19"/>
      <c r="L14" s="1"/>
      <c r="M14" s="15"/>
      <c r="N14" s="1"/>
    </row>
    <row r="15" spans="3:14" ht="19.5" customHeight="1">
      <c r="C15" s="18"/>
      <c r="D15" s="19"/>
      <c r="J15" s="18"/>
      <c r="K15" s="19"/>
      <c r="L15" s="1"/>
      <c r="M15" s="15"/>
      <c r="N15" s="1"/>
    </row>
    <row r="16" spans="2:7" ht="18" customHeight="1">
      <c r="B16" s="1"/>
      <c r="C16" s="20" t="s">
        <v>18</v>
      </c>
      <c r="D16" s="21"/>
      <c r="E16" s="21"/>
      <c r="F16" s="21"/>
      <c r="G16" s="21"/>
    </row>
    <row r="17" spans="2:7" ht="15.75">
      <c r="B17" s="1"/>
      <c r="C17" s="22" t="s">
        <v>19</v>
      </c>
      <c r="D17" s="21"/>
      <c r="E17" s="21"/>
      <c r="F17" s="21"/>
      <c r="G17" s="21"/>
    </row>
    <row r="18" ht="18" customHeight="1">
      <c r="B18" s="1"/>
    </row>
    <row r="19" spans="2:9" ht="18" customHeight="1">
      <c r="B19" s="1"/>
      <c r="C19" s="23" t="s">
        <v>20</v>
      </c>
      <c r="H19" s="24"/>
      <c r="I19" s="25"/>
    </row>
    <row r="20" spans="2:4" ht="11.25" customHeight="1">
      <c r="B20" s="1"/>
      <c r="C20" s="26"/>
      <c r="D20" s="27"/>
    </row>
    <row r="21" spans="2:9" ht="18" customHeight="1">
      <c r="B21" s="1"/>
      <c r="C21" s="23" t="s">
        <v>21</v>
      </c>
      <c r="H21" s="28"/>
      <c r="I21" s="1"/>
    </row>
    <row r="22" spans="2:8" ht="6.75" customHeight="1">
      <c r="B22" s="1"/>
      <c r="C22" s="1"/>
      <c r="H22" s="2"/>
    </row>
    <row r="23" spans="2:9" ht="18" customHeight="1">
      <c r="B23" s="1"/>
      <c r="C23" s="1"/>
      <c r="H23" s="29"/>
      <c r="I23" s="1"/>
    </row>
    <row r="24" spans="2:3" ht="15">
      <c r="B24" s="1"/>
      <c r="C24" s="1"/>
    </row>
    <row r="25" spans="2:9" ht="18" customHeight="1">
      <c r="B25" s="1"/>
      <c r="C25" s="1"/>
      <c r="D25" s="30" t="s">
        <v>22</v>
      </c>
      <c r="E25" s="31" t="s">
        <v>23</v>
      </c>
      <c r="F25" s="32" t="s">
        <v>24</v>
      </c>
      <c r="G25" s="32" t="s">
        <v>25</v>
      </c>
      <c r="H25" s="33" t="s">
        <v>26</v>
      </c>
      <c r="I25" s="34"/>
    </row>
    <row r="26" spans="2:9" ht="18" customHeight="1">
      <c r="B26" s="1"/>
      <c r="C26" s="1"/>
      <c r="E26" s="35"/>
      <c r="F26" s="36"/>
      <c r="G26" s="36"/>
      <c r="H26" s="37">
        <f aca="true" t="shared" si="0" ref="H26:H28">E26*G26</f>
        <v>0</v>
      </c>
      <c r="I26" s="38"/>
    </row>
    <row r="27" spans="2:9" ht="18" customHeight="1">
      <c r="B27" s="1"/>
      <c r="C27" s="1"/>
      <c r="E27" s="39"/>
      <c r="F27" s="40"/>
      <c r="G27" s="40"/>
      <c r="H27" s="41">
        <f t="shared" si="0"/>
        <v>0</v>
      </c>
      <c r="I27" s="38"/>
    </row>
    <row r="28" spans="2:9" ht="18" customHeight="1">
      <c r="B28" s="1"/>
      <c r="C28" s="1"/>
      <c r="E28" s="42"/>
      <c r="F28" s="43"/>
      <c r="G28" s="43"/>
      <c r="H28" s="44">
        <f t="shared" si="0"/>
        <v>0</v>
      </c>
      <c r="I28" s="38"/>
    </row>
    <row r="29" spans="2:9" ht="18" customHeight="1">
      <c r="B29" s="1"/>
      <c r="C29" s="1"/>
      <c r="H29" s="45">
        <f>SUM(H26:H28)</f>
        <v>0</v>
      </c>
      <c r="I29" s="46"/>
    </row>
    <row r="30" spans="2:3" ht="39" customHeight="1">
      <c r="B30" s="1"/>
      <c r="C30" s="23" t="s">
        <v>27</v>
      </c>
    </row>
    <row r="31" spans="2:3" ht="15.75">
      <c r="B31" s="1"/>
      <c r="C31" s="23" t="s">
        <v>28</v>
      </c>
    </row>
    <row r="32" ht="18" customHeight="1">
      <c r="B32" s="1"/>
    </row>
    <row r="33" spans="2:3" ht="15.75">
      <c r="B33" s="1"/>
      <c r="C33" s="23" t="s">
        <v>29</v>
      </c>
    </row>
    <row r="34" spans="2:3" ht="15.75">
      <c r="B34" s="1"/>
      <c r="C34" s="23" t="s">
        <v>30</v>
      </c>
    </row>
    <row r="49" ht="18.75" customHeight="1"/>
    <row r="66" ht="15.75" customHeight="1"/>
    <row r="67" ht="30.75" customHeight="1"/>
    <row r="75" ht="29.25" customHeight="1"/>
  </sheetData>
  <sheetProtection password="C47B" sheet="1"/>
  <dataValidations count="4">
    <dataValidation operator="greaterThan" allowBlank="1" showErrorMessage="1" sqref="H26:I28">
      <formula1>0</formula1>
    </dataValidation>
    <dataValidation type="decimal" allowBlank="1" showErrorMessage="1" errorTitle="Format invalide" error="Vous devez renseigner une valeur numériqe." sqref="G26:G28">
      <formula1>0</formula1>
      <formula2>10000000</formula2>
    </dataValidation>
    <dataValidation type="list" allowBlank="1" showErrorMessage="1" errorTitle="Format invalide" error="Vous devez renseigner une valeur numériqe." sqref="F26:F28">
      <formula1>"heures,jours,semaines"</formula1>
      <formula2>0</formula2>
    </dataValidation>
    <dataValidation type="decimal" operator="greaterThanOrEqual" allowBlank="1" showErrorMessage="1" sqref="E26:E28">
      <formula1>0</formula1>
    </dataValidation>
  </dataValidations>
  <printOptions/>
  <pageMargins left="0.2361111111111111" right="0.2361111111111111" top="0.7479166666666667" bottom="0.7486111111111111" header="0.5118055555555555" footer="0.31527777777777777"/>
  <pageSetup fitToHeight="2" fitToWidth="1" horizontalDpi="300" verticalDpi="300" orientation="portrait" paperSize="9"/>
  <headerFooter alignWithMargins="0">
    <oddFooter>&amp;L&amp;"Calibri,Italique"&amp;8Annexes techniques - Mesure 50.1.c&amp;R&amp;"Calibri,Italique"&amp;8V1.1.2 avril 2019</oddFooter>
  </headerFooter>
</worksheet>
</file>

<file path=xl/worksheets/sheet10.xml><?xml version="1.0" encoding="utf-8"?>
<worksheet xmlns="http://schemas.openxmlformats.org/spreadsheetml/2006/main" xmlns:r="http://schemas.openxmlformats.org/officeDocument/2006/relationships">
  <sheetPr codeName="Feuil10"/>
  <dimension ref="A1:A1"/>
  <sheetViews>
    <sheetView view="pageBreakPreview" zoomScaleSheetLayoutView="100" workbookViewId="0" topLeftCell="A5">
      <selection activeCell="B27" sqref="B27"/>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codeName="Feuil11"/>
  <dimension ref="A1:I24"/>
  <sheetViews>
    <sheetView view="pageBreakPreview" zoomScaleSheetLayoutView="100" workbookViewId="0" topLeftCell="A1">
      <selection activeCell="B5" sqref="B5"/>
    </sheetView>
  </sheetViews>
  <sheetFormatPr defaultColWidth="11.421875" defaultRowHeight="15"/>
  <cols>
    <col min="1" max="1" width="17.7109375" style="0" customWidth="1"/>
    <col min="2" max="2" width="22.00390625" style="0" customWidth="1"/>
    <col min="3" max="3" width="15.7109375" style="0" customWidth="1"/>
    <col min="4" max="5" width="11.7109375" style="0" customWidth="1"/>
    <col min="6" max="6" width="20.7109375" style="0" customWidth="1"/>
    <col min="7" max="7" width="34.7109375" style="0" customWidth="1"/>
    <col min="8" max="8" width="35.7109375" style="0" customWidth="1"/>
    <col min="9" max="9" width="15.421875" style="0" customWidth="1"/>
  </cols>
  <sheetData>
    <row r="1" spans="1:9" ht="15">
      <c r="A1" s="485" t="s">
        <v>279</v>
      </c>
      <c r="B1" s="485" t="s">
        <v>280</v>
      </c>
      <c r="C1" s="485" t="s">
        <v>281</v>
      </c>
      <c r="D1" s="485" t="s">
        <v>282</v>
      </c>
      <c r="E1" s="485" t="s">
        <v>283</v>
      </c>
      <c r="F1" s="485" t="s">
        <v>284</v>
      </c>
      <c r="G1" s="486" t="s">
        <v>285</v>
      </c>
      <c r="H1" s="485" t="s">
        <v>286</v>
      </c>
      <c r="I1" s="485" t="s">
        <v>287</v>
      </c>
    </row>
    <row r="2" spans="1:9" ht="15">
      <c r="A2" t="s">
        <v>288</v>
      </c>
      <c r="B2" t="s">
        <v>289</v>
      </c>
      <c r="C2" t="s">
        <v>290</v>
      </c>
      <c r="D2" t="s">
        <v>291</v>
      </c>
      <c r="E2" t="s">
        <v>291</v>
      </c>
      <c r="F2" t="s">
        <v>292</v>
      </c>
      <c r="G2" s="13" t="s">
        <v>293</v>
      </c>
      <c r="H2" s="1" t="s">
        <v>294</v>
      </c>
      <c r="I2" s="1" t="s">
        <v>295</v>
      </c>
    </row>
    <row r="3" spans="1:9" ht="15">
      <c r="A3" t="s">
        <v>296</v>
      </c>
      <c r="B3" t="s">
        <v>297</v>
      </c>
      <c r="C3" t="s">
        <v>298</v>
      </c>
      <c r="D3" t="s">
        <v>299</v>
      </c>
      <c r="E3" t="s">
        <v>299</v>
      </c>
      <c r="F3" t="s">
        <v>300</v>
      </c>
      <c r="G3" s="13" t="s">
        <v>301</v>
      </c>
      <c r="H3" s="1" t="s">
        <v>302</v>
      </c>
      <c r="I3" s="1" t="s">
        <v>303</v>
      </c>
    </row>
    <row r="4" spans="2:8" ht="15">
      <c r="B4" t="s">
        <v>304</v>
      </c>
      <c r="C4" t="s">
        <v>305</v>
      </c>
      <c r="E4" t="s">
        <v>306</v>
      </c>
      <c r="F4" t="s">
        <v>307</v>
      </c>
      <c r="G4" s="13" t="s">
        <v>308</v>
      </c>
      <c r="H4" t="s">
        <v>309</v>
      </c>
    </row>
    <row r="5" ht="15">
      <c r="G5" s="13" t="s">
        <v>310</v>
      </c>
    </row>
    <row r="6" ht="15">
      <c r="G6" s="13" t="s">
        <v>311</v>
      </c>
    </row>
    <row r="7" ht="15">
      <c r="G7" s="13" t="s">
        <v>312</v>
      </c>
    </row>
    <row r="8" ht="15">
      <c r="G8" s="13" t="s">
        <v>313</v>
      </c>
    </row>
    <row r="9" ht="15">
      <c r="G9" s="13" t="s">
        <v>314</v>
      </c>
    </row>
    <row r="10" ht="15">
      <c r="G10" s="13" t="s">
        <v>315</v>
      </c>
    </row>
    <row r="11" ht="15">
      <c r="G11" s="13" t="s">
        <v>316</v>
      </c>
    </row>
    <row r="12" ht="15">
      <c r="G12" s="13" t="s">
        <v>317</v>
      </c>
    </row>
    <row r="13" ht="15">
      <c r="G13" s="13" t="s">
        <v>318</v>
      </c>
    </row>
    <row r="14" ht="15">
      <c r="G14" s="13" t="s">
        <v>319</v>
      </c>
    </row>
    <row r="15" ht="15">
      <c r="G15" s="13" t="s">
        <v>320</v>
      </c>
    </row>
    <row r="16" ht="15">
      <c r="G16" s="72" t="s">
        <v>321</v>
      </c>
    </row>
    <row r="17" ht="15">
      <c r="G17" s="13" t="s">
        <v>322</v>
      </c>
    </row>
    <row r="18" ht="15">
      <c r="G18" s="13" t="s">
        <v>323</v>
      </c>
    </row>
    <row r="19" ht="15">
      <c r="G19" s="13" t="s">
        <v>324</v>
      </c>
    </row>
    <row r="20" ht="15">
      <c r="G20" s="13" t="s">
        <v>325</v>
      </c>
    </row>
    <row r="21" ht="15">
      <c r="G21" s="13" t="s">
        <v>326</v>
      </c>
    </row>
    <row r="22" ht="15">
      <c r="G22" s="13" t="s">
        <v>327</v>
      </c>
    </row>
    <row r="23" ht="15">
      <c r="G23" s="13" t="s">
        <v>328</v>
      </c>
    </row>
    <row r="24" ht="15">
      <c r="G24" s="13" t="s">
        <v>329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Feuil2">
    <pageSetUpPr fitToPage="1"/>
  </sheetPr>
  <dimension ref="A1:IV293"/>
  <sheetViews>
    <sheetView showGridLines="0" view="pageBreakPreview" zoomScale="70" zoomScaleNormal="85" zoomScaleSheetLayoutView="70" workbookViewId="0" topLeftCell="A1">
      <pane ySplit="1" topLeftCell="A2" activePane="bottomLeft" state="frozen"/>
      <selection pane="topLeft" activeCell="A1" sqref="A1"/>
      <selection pane="bottomLeft" activeCell="B12" sqref="B12"/>
    </sheetView>
  </sheetViews>
  <sheetFormatPr defaultColWidth="11.421875" defaultRowHeight="15" outlineLevelRow="1"/>
  <cols>
    <col min="1" max="1" width="5.140625" style="47" customWidth="1"/>
    <col min="2" max="2" width="48.00390625" style="47" customWidth="1"/>
    <col min="3" max="3" width="45.57421875" style="47" customWidth="1"/>
    <col min="4" max="5" width="41.7109375" style="47" customWidth="1"/>
    <col min="6" max="6" width="43.8515625" style="47" customWidth="1"/>
    <col min="7" max="7" width="32.7109375" style="47" customWidth="1"/>
    <col min="8" max="8" width="29.7109375" style="47" customWidth="1"/>
    <col min="9" max="9" width="53.57421875" style="47" customWidth="1"/>
    <col min="10" max="10" width="34.8515625" style="47" customWidth="1"/>
    <col min="11" max="11" width="31.00390625" style="47" customWidth="1"/>
    <col min="12" max="12" width="31.57421875" style="47" customWidth="1"/>
    <col min="13" max="14" width="16.421875" style="47" customWidth="1"/>
    <col min="15" max="15" width="14.8515625" style="47" customWidth="1"/>
    <col min="16" max="16384" width="11.421875" style="47" customWidth="1"/>
  </cols>
  <sheetData>
    <row r="1" s="48" customFormat="1" ht="15.75">
      <c r="I1" s="49" t="s">
        <v>31</v>
      </c>
    </row>
    <row r="2" spans="2:6" ht="30">
      <c r="B2" s="3" t="s">
        <v>0</v>
      </c>
      <c r="C2" s="3"/>
      <c r="D2" s="6"/>
      <c r="E2" s="6"/>
      <c r="F2" s="50"/>
    </row>
    <row r="3" spans="2:6" ht="18">
      <c r="B3" s="5" t="s">
        <v>1</v>
      </c>
      <c r="C3" s="6"/>
      <c r="D3" s="5"/>
      <c r="E3" s="5"/>
      <c r="F3" s="50"/>
    </row>
    <row r="4" spans="2:6" ht="29.25" customHeight="1">
      <c r="B4" s="51" t="s">
        <v>32</v>
      </c>
      <c r="C4" s="6"/>
      <c r="D4" s="6"/>
      <c r="E4" s="6"/>
      <c r="F4" s="50"/>
    </row>
    <row r="5" spans="1:256" ht="15">
      <c r="A5" s="1"/>
      <c r="B5" s="52">
        <f>NOTICE!C6</f>
        <v>0</v>
      </c>
      <c r="C5" s="6"/>
      <c r="D5" s="4"/>
      <c r="E5" s="4"/>
      <c r="F5"/>
      <c r="G5"/>
      <c r="H5"/>
      <c r="I5" s="2"/>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5" s="53" customFormat="1" ht="44.25" customHeight="1">
      <c r="B6" s="54" t="s">
        <v>33</v>
      </c>
      <c r="D6" s="50"/>
      <c r="E6" s="50"/>
    </row>
    <row r="7" spans="2:4" s="55" customFormat="1" ht="18" customHeight="1">
      <c r="B7" s="56" t="s">
        <v>34</v>
      </c>
      <c r="D7" s="57"/>
    </row>
    <row r="8" spans="2:5" s="55" customFormat="1" ht="18" customHeight="1">
      <c r="B8" s="58"/>
      <c r="D8" s="57"/>
      <c r="E8" s="57"/>
    </row>
    <row r="9" spans="2:13" ht="24.75" customHeight="1">
      <c r="B9" s="59" t="s">
        <v>35</v>
      </c>
      <c r="C9" s="59"/>
      <c r="D9" s="59"/>
      <c r="E9" s="59"/>
      <c r="F9" s="59"/>
      <c r="G9" s="60"/>
      <c r="H9" s="61"/>
      <c r="I9" s="61"/>
      <c r="J9" s="61"/>
      <c r="K9" s="61"/>
      <c r="L9" s="61"/>
      <c r="M9" s="62"/>
    </row>
    <row r="10" spans="2:13" ht="24.75" customHeight="1">
      <c r="B10" s="63" t="s">
        <v>36</v>
      </c>
      <c r="C10" s="64"/>
      <c r="D10" s="64"/>
      <c r="E10" s="64"/>
      <c r="F10" s="64"/>
      <c r="G10" s="65"/>
      <c r="H10" s="62"/>
      <c r="I10" s="62"/>
      <c r="J10" s="62"/>
      <c r="K10" s="62"/>
      <c r="L10" s="62"/>
      <c r="M10" s="62"/>
    </row>
    <row r="11" spans="2:13" ht="9" customHeight="1">
      <c r="B11" s="66"/>
      <c r="C11" s="67"/>
      <c r="D11" s="68"/>
      <c r="E11" s="68"/>
      <c r="F11" s="62"/>
      <c r="G11" s="65"/>
      <c r="H11" s="62"/>
      <c r="I11" s="62"/>
      <c r="J11" s="62"/>
      <c r="K11" s="62"/>
      <c r="L11" s="62"/>
      <c r="M11" s="62"/>
    </row>
    <row r="12" spans="2:14" s="69" customFormat="1" ht="24.75" customHeight="1">
      <c r="B12" s="59" t="s">
        <v>37</v>
      </c>
      <c r="C12" s="59"/>
      <c r="D12" s="59"/>
      <c r="E12" s="59"/>
      <c r="F12" s="59"/>
      <c r="G12" s="70"/>
      <c r="H12" s="70"/>
      <c r="I12" s="70"/>
      <c r="J12" s="70"/>
      <c r="K12" s="70"/>
      <c r="L12" s="70"/>
      <c r="M12" s="70"/>
      <c r="N12" s="70"/>
    </row>
    <row r="13" spans="2:17" ht="24.75" customHeight="1">
      <c r="B13" s="71" t="s">
        <v>38</v>
      </c>
      <c r="C13" s="64"/>
      <c r="D13" s="64"/>
      <c r="E13" s="64"/>
      <c r="F13" s="64"/>
      <c r="G13" s="62"/>
      <c r="H13" s="62"/>
      <c r="I13" s="62"/>
      <c r="J13" s="62"/>
      <c r="K13" s="62"/>
      <c r="L13" s="72"/>
      <c r="M13" s="72"/>
      <c r="N13" s="72"/>
      <c r="O13" s="72"/>
      <c r="P13" s="72"/>
      <c r="Q13" s="72"/>
    </row>
    <row r="14" spans="2:17" ht="15" customHeight="1">
      <c r="B14" s="73"/>
      <c r="C14" s="67"/>
      <c r="D14" s="74"/>
      <c r="E14" s="74"/>
      <c r="F14" s="75"/>
      <c r="G14" s="62"/>
      <c r="H14" s="62"/>
      <c r="I14" s="62"/>
      <c r="J14" s="62"/>
      <c r="K14" s="62"/>
      <c r="L14" s="72"/>
      <c r="M14" s="72"/>
      <c r="N14" s="72"/>
      <c r="O14" s="72"/>
      <c r="P14" s="72"/>
      <c r="Q14" s="72"/>
    </row>
    <row r="15" spans="2:17" ht="24.75" customHeight="1">
      <c r="B15" s="59" t="s">
        <v>39</v>
      </c>
      <c r="C15" s="59"/>
      <c r="D15" s="59"/>
      <c r="E15" s="59"/>
      <c r="F15" s="59"/>
      <c r="G15" s="62"/>
      <c r="H15" s="62"/>
      <c r="I15" s="62"/>
      <c r="J15" s="62"/>
      <c r="K15" s="62"/>
      <c r="L15" s="72"/>
      <c r="M15" s="72"/>
      <c r="N15" s="72"/>
      <c r="O15" s="72"/>
      <c r="P15" s="72"/>
      <c r="Q15" s="72"/>
    </row>
    <row r="16" spans="2:17" ht="24.75" customHeight="1">
      <c r="B16" s="71" t="s">
        <v>36</v>
      </c>
      <c r="C16" s="64"/>
      <c r="D16" s="64"/>
      <c r="E16" s="64"/>
      <c r="F16" s="64"/>
      <c r="G16" s="62"/>
      <c r="H16" s="62"/>
      <c r="I16" s="62"/>
      <c r="J16" s="62"/>
      <c r="K16" s="62"/>
      <c r="L16" s="72"/>
      <c r="M16" s="72"/>
      <c r="N16" s="72"/>
      <c r="O16" s="72"/>
      <c r="P16" s="72"/>
      <c r="Q16" s="72"/>
    </row>
    <row r="17" spans="2:17" ht="15">
      <c r="B17" s="62"/>
      <c r="C17" s="76"/>
      <c r="D17" s="62"/>
      <c r="E17" s="62"/>
      <c r="F17" s="77"/>
      <c r="G17" s="77"/>
      <c r="H17" s="77"/>
      <c r="I17" s="78"/>
      <c r="J17" s="79"/>
      <c r="K17" s="50"/>
      <c r="L17" s="72"/>
      <c r="M17" s="72"/>
      <c r="N17" s="72"/>
      <c r="O17" s="72"/>
      <c r="P17" s="72"/>
      <c r="Q17" s="72"/>
    </row>
    <row r="18" spans="2:17" ht="15.75">
      <c r="B18" s="80" t="s">
        <v>40</v>
      </c>
      <c r="C18" s="76"/>
      <c r="D18" s="62"/>
      <c r="E18" s="62"/>
      <c r="F18" s="77"/>
      <c r="G18" s="77"/>
      <c r="H18" s="77"/>
      <c r="I18" s="78"/>
      <c r="J18" s="79"/>
      <c r="K18" s="50"/>
      <c r="L18" s="72"/>
      <c r="M18" s="72"/>
      <c r="N18" s="72"/>
      <c r="O18" s="72"/>
      <c r="P18" s="72"/>
      <c r="Q18" s="72"/>
    </row>
    <row r="19" spans="2:15" s="69" customFormat="1" ht="9.75" customHeight="1">
      <c r="B19" s="80"/>
      <c r="C19" s="78"/>
      <c r="D19" s="78"/>
      <c r="E19" s="78"/>
      <c r="F19" s="81"/>
      <c r="G19" s="81"/>
      <c r="H19" s="81"/>
      <c r="I19" s="81"/>
      <c r="J19" s="81"/>
      <c r="M19" s="82"/>
      <c r="N19" s="83"/>
      <c r="O19" s="83"/>
    </row>
    <row r="20" spans="2:15" s="84" customFormat="1" ht="30.75" customHeight="1">
      <c r="B20" s="85" t="s">
        <v>41</v>
      </c>
      <c r="C20" s="85" t="s">
        <v>42</v>
      </c>
      <c r="D20" s="85" t="s">
        <v>43</v>
      </c>
      <c r="E20" s="85" t="s">
        <v>44</v>
      </c>
      <c r="F20" s="86" t="s">
        <v>45</v>
      </c>
      <c r="G20" s="87" t="s">
        <v>46</v>
      </c>
      <c r="H20" s="85" t="s">
        <v>47</v>
      </c>
      <c r="M20" s="88"/>
      <c r="N20" s="89"/>
      <c r="O20" s="89"/>
    </row>
    <row r="21" spans="2:15" s="69" customFormat="1" ht="53.25" customHeight="1">
      <c r="B21" s="90" t="s">
        <v>48</v>
      </c>
      <c r="C21" s="90" t="s">
        <v>49</v>
      </c>
      <c r="D21" s="90" t="s">
        <v>50</v>
      </c>
      <c r="E21" s="90" t="s">
        <v>51</v>
      </c>
      <c r="F21" s="91" t="s">
        <v>52</v>
      </c>
      <c r="G21" s="92" t="s">
        <v>53</v>
      </c>
      <c r="H21" s="92"/>
      <c r="I21" s="93"/>
      <c r="J21" s="81"/>
      <c r="M21" s="82"/>
      <c r="N21" s="83"/>
      <c r="O21" s="83"/>
    </row>
    <row r="22" spans="2:15" s="69" customFormat="1" ht="25.5">
      <c r="B22" s="94"/>
      <c r="C22" s="95"/>
      <c r="D22" s="95"/>
      <c r="E22" s="95"/>
      <c r="F22" s="96"/>
      <c r="G22" s="97"/>
      <c r="H22" s="97"/>
      <c r="I22" s="98" t="s">
        <v>54</v>
      </c>
      <c r="J22" s="81"/>
      <c r="M22" s="82"/>
      <c r="N22" s="83"/>
      <c r="O22" s="83"/>
    </row>
    <row r="23" spans="2:15" s="69" customFormat="1" ht="25.5">
      <c r="B23" s="94"/>
      <c r="C23" s="95"/>
      <c r="D23" s="95"/>
      <c r="E23" s="95"/>
      <c r="F23" s="96"/>
      <c r="G23" s="97"/>
      <c r="H23" s="97"/>
      <c r="I23" s="98" t="s">
        <v>54</v>
      </c>
      <c r="J23" s="81"/>
      <c r="M23" s="82"/>
      <c r="N23" s="83"/>
      <c r="O23" s="83"/>
    </row>
    <row r="24" spans="2:15" s="69" customFormat="1" ht="25.5">
      <c r="B24" s="94"/>
      <c r="C24" s="95"/>
      <c r="D24" s="95"/>
      <c r="E24" s="95"/>
      <c r="F24" s="96"/>
      <c r="G24" s="97"/>
      <c r="H24" s="97"/>
      <c r="I24" s="98" t="s">
        <v>54</v>
      </c>
      <c r="J24" s="81"/>
      <c r="M24" s="82"/>
      <c r="N24" s="83"/>
      <c r="O24" s="83"/>
    </row>
    <row r="25" spans="2:15" s="69" customFormat="1" ht="25.5">
      <c r="B25" s="94"/>
      <c r="C25" s="95"/>
      <c r="D25" s="95"/>
      <c r="E25" s="95"/>
      <c r="F25" s="96"/>
      <c r="G25" s="97"/>
      <c r="H25" s="97"/>
      <c r="I25" s="98" t="s">
        <v>54</v>
      </c>
      <c r="J25" s="81"/>
      <c r="M25" s="82"/>
      <c r="N25" s="83"/>
      <c r="O25" s="83"/>
    </row>
    <row r="26" spans="2:15" s="69" customFormat="1" ht="25.5">
      <c r="B26" s="94"/>
      <c r="C26" s="95"/>
      <c r="D26" s="95"/>
      <c r="E26" s="95"/>
      <c r="F26" s="96"/>
      <c r="G26" s="97"/>
      <c r="H26" s="97"/>
      <c r="I26" s="98" t="s">
        <v>54</v>
      </c>
      <c r="J26" s="81"/>
      <c r="M26" s="82"/>
      <c r="N26" s="83"/>
      <c r="O26" s="83"/>
    </row>
    <row r="27" spans="2:15" s="69" customFormat="1" ht="25.5">
      <c r="B27" s="94"/>
      <c r="C27" s="95"/>
      <c r="D27" s="95"/>
      <c r="E27" s="95"/>
      <c r="F27" s="96"/>
      <c r="G27" s="97"/>
      <c r="H27" s="97"/>
      <c r="I27" s="98" t="s">
        <v>54</v>
      </c>
      <c r="J27" s="81"/>
      <c r="M27" s="82"/>
      <c r="N27" s="83"/>
      <c r="O27" s="83"/>
    </row>
    <row r="28" spans="2:15" s="69" customFormat="1" ht="25.5">
      <c r="B28" s="94"/>
      <c r="C28" s="95"/>
      <c r="D28" s="95"/>
      <c r="E28" s="95"/>
      <c r="F28" s="96"/>
      <c r="G28" s="97"/>
      <c r="H28" s="97"/>
      <c r="I28" s="98" t="s">
        <v>54</v>
      </c>
      <c r="J28" s="81"/>
      <c r="M28" s="82"/>
      <c r="N28" s="83"/>
      <c r="O28" s="83"/>
    </row>
    <row r="29" spans="2:15" s="69" customFormat="1" ht="25.5">
      <c r="B29" s="94"/>
      <c r="C29" s="95"/>
      <c r="D29" s="95"/>
      <c r="E29" s="95"/>
      <c r="F29" s="96"/>
      <c r="G29" s="97"/>
      <c r="H29" s="97"/>
      <c r="I29" s="98" t="s">
        <v>54</v>
      </c>
      <c r="J29" s="81"/>
      <c r="M29" s="82"/>
      <c r="N29" s="83"/>
      <c r="O29" s="83"/>
    </row>
    <row r="30" spans="2:15" s="69" customFormat="1" ht="25.5" customHeight="1" hidden="1" outlineLevel="1">
      <c r="B30" s="94"/>
      <c r="C30" s="95"/>
      <c r="D30" s="95"/>
      <c r="E30" s="95"/>
      <c r="F30" s="96"/>
      <c r="G30" s="97"/>
      <c r="H30" s="97"/>
      <c r="I30" s="98" t="s">
        <v>54</v>
      </c>
      <c r="J30" s="81"/>
      <c r="M30" s="82"/>
      <c r="N30" s="83"/>
      <c r="O30" s="83"/>
    </row>
    <row r="31" spans="2:15" s="69" customFormat="1" ht="25.5" customHeight="1" hidden="1" outlineLevel="1">
      <c r="B31" s="94"/>
      <c r="C31" s="95"/>
      <c r="D31" s="95"/>
      <c r="E31" s="95"/>
      <c r="F31" s="96"/>
      <c r="G31" s="97"/>
      <c r="H31" s="97"/>
      <c r="I31" s="98" t="s">
        <v>54</v>
      </c>
      <c r="J31" s="81"/>
      <c r="M31" s="82"/>
      <c r="N31" s="83"/>
      <c r="O31" s="83"/>
    </row>
    <row r="32" spans="2:15" s="69" customFormat="1" ht="25.5" customHeight="1" hidden="1" outlineLevel="1">
      <c r="B32" s="94"/>
      <c r="C32" s="95"/>
      <c r="D32" s="95"/>
      <c r="E32" s="95"/>
      <c r="F32" s="96"/>
      <c r="G32" s="97"/>
      <c r="H32" s="97"/>
      <c r="I32" s="98" t="s">
        <v>54</v>
      </c>
      <c r="J32" s="81"/>
      <c r="M32" s="82"/>
      <c r="N32" s="83"/>
      <c r="O32" s="83"/>
    </row>
    <row r="33" spans="2:15" s="69" customFormat="1" ht="25.5" customHeight="1" hidden="1" outlineLevel="1">
      <c r="B33" s="94"/>
      <c r="C33" s="95"/>
      <c r="D33" s="95"/>
      <c r="E33" s="95"/>
      <c r="F33" s="96"/>
      <c r="G33" s="97"/>
      <c r="H33" s="97"/>
      <c r="I33" s="98" t="s">
        <v>54</v>
      </c>
      <c r="J33" s="81"/>
      <c r="M33" s="82"/>
      <c r="N33" s="83"/>
      <c r="O33" s="83"/>
    </row>
    <row r="34" spans="2:15" s="69" customFormat="1" ht="25.5" customHeight="1" hidden="1" outlineLevel="1">
      <c r="B34" s="94"/>
      <c r="C34" s="95"/>
      <c r="D34" s="95"/>
      <c r="E34" s="95"/>
      <c r="F34" s="96"/>
      <c r="G34" s="97"/>
      <c r="H34" s="97"/>
      <c r="I34" s="98" t="s">
        <v>54</v>
      </c>
      <c r="J34" s="81"/>
      <c r="M34" s="82"/>
      <c r="N34" s="83"/>
      <c r="O34" s="83"/>
    </row>
    <row r="35" spans="2:15" s="69" customFormat="1" ht="25.5" customHeight="1" hidden="1" outlineLevel="1">
      <c r="B35" s="94"/>
      <c r="C35" s="95"/>
      <c r="D35" s="95"/>
      <c r="E35" s="95"/>
      <c r="F35" s="96"/>
      <c r="G35" s="97"/>
      <c r="H35" s="97"/>
      <c r="I35" s="98" t="s">
        <v>54</v>
      </c>
      <c r="J35" s="81"/>
      <c r="M35" s="82"/>
      <c r="N35" s="83"/>
      <c r="O35" s="83"/>
    </row>
    <row r="36" spans="2:15" s="69" customFormat="1" ht="25.5" customHeight="1" hidden="1" outlineLevel="1">
      <c r="B36" s="94"/>
      <c r="C36" s="95"/>
      <c r="D36" s="95"/>
      <c r="E36" s="95"/>
      <c r="F36" s="96"/>
      <c r="G36" s="97"/>
      <c r="H36" s="97"/>
      <c r="I36" s="98" t="s">
        <v>54</v>
      </c>
      <c r="J36" s="81"/>
      <c r="M36" s="82"/>
      <c r="N36" s="83"/>
      <c r="O36" s="83"/>
    </row>
    <row r="37" spans="2:15" s="69" customFormat="1" ht="25.5" customHeight="1" hidden="1" outlineLevel="1">
      <c r="B37" s="94"/>
      <c r="C37" s="95"/>
      <c r="D37" s="95"/>
      <c r="E37" s="95"/>
      <c r="F37" s="96"/>
      <c r="G37" s="97"/>
      <c r="H37" s="97"/>
      <c r="I37" s="98" t="s">
        <v>54</v>
      </c>
      <c r="J37" s="81"/>
      <c r="M37" s="82"/>
      <c r="N37" s="83"/>
      <c r="O37" s="83"/>
    </row>
    <row r="38" spans="2:15" s="69" customFormat="1" ht="25.5" customHeight="1" hidden="1" outlineLevel="1">
      <c r="B38" s="94"/>
      <c r="C38" s="95"/>
      <c r="D38" s="95"/>
      <c r="E38" s="95"/>
      <c r="F38" s="96"/>
      <c r="G38" s="97"/>
      <c r="H38" s="97"/>
      <c r="I38" s="98" t="s">
        <v>54</v>
      </c>
      <c r="J38" s="81"/>
      <c r="M38" s="82"/>
      <c r="N38" s="83"/>
      <c r="O38" s="83"/>
    </row>
    <row r="39" spans="2:15" s="69" customFormat="1" ht="25.5" customHeight="1" hidden="1" outlineLevel="1">
      <c r="B39" s="94"/>
      <c r="C39" s="95"/>
      <c r="D39" s="95"/>
      <c r="E39" s="95"/>
      <c r="F39" s="96"/>
      <c r="G39" s="97"/>
      <c r="H39" s="97"/>
      <c r="I39" s="98" t="s">
        <v>54</v>
      </c>
      <c r="J39" s="81"/>
      <c r="M39" s="82"/>
      <c r="N39" s="83"/>
      <c r="O39" s="83"/>
    </row>
    <row r="40" spans="2:15" s="69" customFormat="1" ht="25.5">
      <c r="B40" s="94"/>
      <c r="C40" s="95"/>
      <c r="D40" s="95"/>
      <c r="E40" s="95"/>
      <c r="F40" s="96"/>
      <c r="G40" s="97"/>
      <c r="H40" s="97"/>
      <c r="I40" s="98" t="s">
        <v>54</v>
      </c>
      <c r="J40" s="81"/>
      <c r="M40" s="82"/>
      <c r="N40" s="83"/>
      <c r="O40" s="83"/>
    </row>
    <row r="41" spans="2:15" s="69" customFormat="1" ht="25.5" customHeight="1" hidden="1" outlineLevel="1">
      <c r="B41" s="94"/>
      <c r="C41" s="95"/>
      <c r="D41" s="95"/>
      <c r="E41" s="95"/>
      <c r="F41" s="96"/>
      <c r="G41" s="97"/>
      <c r="H41" s="97"/>
      <c r="I41" s="98" t="s">
        <v>54</v>
      </c>
      <c r="J41" s="81"/>
      <c r="M41" s="82"/>
      <c r="N41" s="83"/>
      <c r="O41" s="83"/>
    </row>
    <row r="42" spans="2:15" s="69" customFormat="1" ht="25.5" customHeight="1" hidden="1" outlineLevel="1">
      <c r="B42" s="94"/>
      <c r="C42" s="95"/>
      <c r="D42" s="95"/>
      <c r="E42" s="95"/>
      <c r="F42" s="96"/>
      <c r="G42" s="97"/>
      <c r="H42" s="97"/>
      <c r="I42" s="98" t="s">
        <v>54</v>
      </c>
      <c r="J42" s="81"/>
      <c r="M42" s="82"/>
      <c r="N42" s="83"/>
      <c r="O42" s="83"/>
    </row>
    <row r="43" spans="2:15" s="69" customFormat="1" ht="25.5" customHeight="1" hidden="1" outlineLevel="1">
      <c r="B43" s="94"/>
      <c r="C43" s="95"/>
      <c r="D43" s="95"/>
      <c r="E43" s="95"/>
      <c r="F43" s="96"/>
      <c r="G43" s="97"/>
      <c r="H43" s="97"/>
      <c r="I43" s="98" t="s">
        <v>54</v>
      </c>
      <c r="J43" s="81"/>
      <c r="M43" s="82"/>
      <c r="N43" s="83"/>
      <c r="O43" s="83"/>
    </row>
    <row r="44" spans="2:15" s="69" customFormat="1" ht="25.5" customHeight="1" hidden="1" outlineLevel="1">
      <c r="B44" s="94"/>
      <c r="C44" s="95"/>
      <c r="D44" s="95"/>
      <c r="E44" s="95"/>
      <c r="F44" s="96"/>
      <c r="G44" s="97"/>
      <c r="H44" s="97"/>
      <c r="I44" s="98" t="s">
        <v>54</v>
      </c>
      <c r="J44" s="81"/>
      <c r="M44" s="82"/>
      <c r="N44" s="83"/>
      <c r="O44" s="83"/>
    </row>
    <row r="45" spans="2:15" s="69" customFormat="1" ht="25.5" customHeight="1" hidden="1" outlineLevel="1">
      <c r="B45" s="94"/>
      <c r="C45" s="95"/>
      <c r="D45" s="95"/>
      <c r="E45" s="95"/>
      <c r="F45" s="96"/>
      <c r="G45" s="97"/>
      <c r="H45" s="97"/>
      <c r="I45" s="98" t="s">
        <v>54</v>
      </c>
      <c r="J45" s="81"/>
      <c r="M45" s="82"/>
      <c r="N45" s="83"/>
      <c r="O45" s="83"/>
    </row>
    <row r="46" spans="2:15" s="69" customFormat="1" ht="25.5" customHeight="1" hidden="1" outlineLevel="1">
      <c r="B46" s="94"/>
      <c r="C46" s="95"/>
      <c r="D46" s="95"/>
      <c r="E46" s="95"/>
      <c r="F46" s="96"/>
      <c r="G46" s="97"/>
      <c r="H46" s="97"/>
      <c r="I46" s="98" t="s">
        <v>54</v>
      </c>
      <c r="J46" s="81"/>
      <c r="M46" s="82"/>
      <c r="N46" s="83"/>
      <c r="O46" s="83"/>
    </row>
    <row r="47" spans="2:15" s="69" customFormat="1" ht="25.5" customHeight="1" hidden="1" outlineLevel="1">
      <c r="B47" s="94"/>
      <c r="C47" s="95"/>
      <c r="D47" s="95"/>
      <c r="E47" s="95"/>
      <c r="F47" s="96"/>
      <c r="G47" s="97"/>
      <c r="H47" s="97"/>
      <c r="I47" s="98" t="s">
        <v>54</v>
      </c>
      <c r="J47" s="81"/>
      <c r="M47" s="82"/>
      <c r="N47" s="83"/>
      <c r="O47" s="83"/>
    </row>
    <row r="48" spans="2:15" s="69" customFormat="1" ht="25.5" customHeight="1" hidden="1" outlineLevel="1">
      <c r="B48" s="94"/>
      <c r="C48" s="95"/>
      <c r="D48" s="95"/>
      <c r="E48" s="95"/>
      <c r="F48" s="96"/>
      <c r="G48" s="97"/>
      <c r="H48" s="97"/>
      <c r="I48" s="98" t="s">
        <v>54</v>
      </c>
      <c r="J48" s="81"/>
      <c r="M48" s="82"/>
      <c r="N48" s="83"/>
      <c r="O48" s="83"/>
    </row>
    <row r="49" spans="2:15" s="69" customFormat="1" ht="25.5" customHeight="1" hidden="1" outlineLevel="1">
      <c r="B49" s="94"/>
      <c r="C49" s="95"/>
      <c r="D49" s="95"/>
      <c r="E49" s="95"/>
      <c r="F49" s="96"/>
      <c r="G49" s="97"/>
      <c r="H49" s="97"/>
      <c r="I49" s="98" t="s">
        <v>54</v>
      </c>
      <c r="J49" s="81"/>
      <c r="M49" s="82"/>
      <c r="N49" s="83"/>
      <c r="O49" s="83"/>
    </row>
    <row r="50" spans="2:15" s="69" customFormat="1" ht="25.5" customHeight="1" hidden="1" outlineLevel="1">
      <c r="B50" s="94"/>
      <c r="C50" s="95"/>
      <c r="D50" s="95"/>
      <c r="E50" s="95"/>
      <c r="F50" s="96"/>
      <c r="G50" s="97"/>
      <c r="H50" s="97"/>
      <c r="I50" s="98" t="s">
        <v>54</v>
      </c>
      <c r="J50" s="81"/>
      <c r="M50" s="82"/>
      <c r="N50" s="83"/>
      <c r="O50" s="83"/>
    </row>
    <row r="51" spans="2:15" s="69" customFormat="1" ht="25.5">
      <c r="B51" s="94"/>
      <c r="C51" s="95"/>
      <c r="D51" s="95"/>
      <c r="E51" s="95"/>
      <c r="F51" s="96"/>
      <c r="G51" s="97"/>
      <c r="H51" s="97"/>
      <c r="I51" s="98" t="s">
        <v>54</v>
      </c>
      <c r="J51" s="81"/>
      <c r="M51" s="82"/>
      <c r="N51" s="83"/>
      <c r="O51" s="83"/>
    </row>
    <row r="52" spans="2:15" s="69" customFormat="1" ht="25.5" hidden="1" outlineLevel="1">
      <c r="B52" s="94"/>
      <c r="C52" s="95"/>
      <c r="D52" s="95"/>
      <c r="E52" s="95"/>
      <c r="F52" s="96"/>
      <c r="G52" s="97"/>
      <c r="H52" s="97"/>
      <c r="I52" s="98" t="s">
        <v>54</v>
      </c>
      <c r="J52" s="81"/>
      <c r="M52" s="82"/>
      <c r="N52" s="83"/>
      <c r="O52" s="83"/>
    </row>
    <row r="53" spans="2:15" s="69" customFormat="1" ht="25.5" hidden="1" outlineLevel="1">
      <c r="B53" s="94"/>
      <c r="C53" s="95"/>
      <c r="D53" s="95"/>
      <c r="E53" s="95"/>
      <c r="F53" s="96"/>
      <c r="G53" s="97"/>
      <c r="H53" s="97"/>
      <c r="I53" s="98" t="s">
        <v>54</v>
      </c>
      <c r="J53" s="81"/>
      <c r="M53" s="82"/>
      <c r="N53" s="83"/>
      <c r="O53" s="83"/>
    </row>
    <row r="54" spans="2:15" s="69" customFormat="1" ht="25.5" hidden="1" outlineLevel="1">
      <c r="B54" s="94"/>
      <c r="C54" s="95"/>
      <c r="D54" s="95"/>
      <c r="E54" s="95"/>
      <c r="F54" s="96"/>
      <c r="G54" s="97"/>
      <c r="H54" s="97"/>
      <c r="I54" s="98" t="s">
        <v>54</v>
      </c>
      <c r="J54" s="81"/>
      <c r="M54" s="82"/>
      <c r="N54" s="83"/>
      <c r="O54" s="83"/>
    </row>
    <row r="55" spans="2:15" s="69" customFormat="1" ht="25.5" hidden="1" outlineLevel="1">
      <c r="B55" s="94"/>
      <c r="C55" s="95"/>
      <c r="D55" s="95"/>
      <c r="E55" s="95"/>
      <c r="F55" s="96"/>
      <c r="G55" s="97"/>
      <c r="H55" s="97"/>
      <c r="I55" s="98" t="s">
        <v>54</v>
      </c>
      <c r="J55" s="81"/>
      <c r="M55" s="82"/>
      <c r="N55" s="83"/>
      <c r="O55" s="83"/>
    </row>
    <row r="56" spans="2:15" s="69" customFormat="1" ht="25.5" hidden="1" outlineLevel="1">
      <c r="B56" s="94"/>
      <c r="C56" s="95"/>
      <c r="D56" s="95"/>
      <c r="E56" s="95"/>
      <c r="F56" s="96"/>
      <c r="G56" s="97"/>
      <c r="H56" s="97"/>
      <c r="I56" s="98" t="s">
        <v>54</v>
      </c>
      <c r="J56" s="81"/>
      <c r="M56" s="82"/>
      <c r="N56" s="83"/>
      <c r="O56" s="83"/>
    </row>
    <row r="57" spans="2:15" s="69" customFormat="1" ht="25.5" hidden="1" outlineLevel="1">
      <c r="B57" s="94"/>
      <c r="C57" s="95"/>
      <c r="D57" s="95"/>
      <c r="E57" s="95"/>
      <c r="F57" s="96"/>
      <c r="G57" s="97"/>
      <c r="H57" s="97"/>
      <c r="I57" s="98" t="s">
        <v>54</v>
      </c>
      <c r="J57" s="81"/>
      <c r="M57" s="82"/>
      <c r="N57" s="83"/>
      <c r="O57" s="83"/>
    </row>
    <row r="58" spans="2:15" s="69" customFormat="1" ht="25.5" hidden="1" outlineLevel="1">
      <c r="B58" s="94"/>
      <c r="C58" s="95"/>
      <c r="D58" s="95"/>
      <c r="E58" s="95"/>
      <c r="F58" s="96"/>
      <c r="G58" s="97"/>
      <c r="H58" s="97"/>
      <c r="I58" s="98" t="s">
        <v>54</v>
      </c>
      <c r="J58" s="81"/>
      <c r="M58" s="82"/>
      <c r="N58" s="83"/>
      <c r="O58" s="83"/>
    </row>
    <row r="59" spans="2:15" s="69" customFormat="1" ht="25.5" hidden="1" outlineLevel="1">
      <c r="B59" s="94"/>
      <c r="C59" s="95"/>
      <c r="D59" s="95"/>
      <c r="E59" s="95"/>
      <c r="F59" s="96"/>
      <c r="G59" s="97"/>
      <c r="H59" s="97"/>
      <c r="I59" s="98" t="s">
        <v>54</v>
      </c>
      <c r="J59" s="81"/>
      <c r="M59" s="82"/>
      <c r="N59" s="83"/>
      <c r="O59" s="83"/>
    </row>
    <row r="60" spans="2:15" s="69" customFormat="1" ht="25.5" hidden="1" outlineLevel="1">
      <c r="B60" s="94"/>
      <c r="C60" s="95"/>
      <c r="D60" s="95"/>
      <c r="E60" s="95"/>
      <c r="F60" s="96"/>
      <c r="G60" s="97"/>
      <c r="H60" s="97"/>
      <c r="I60" s="98" t="s">
        <v>54</v>
      </c>
      <c r="J60" s="81"/>
      <c r="M60" s="82"/>
      <c r="N60" s="83"/>
      <c r="O60" s="83"/>
    </row>
    <row r="61" spans="2:15" s="69" customFormat="1" ht="25.5">
      <c r="B61" s="94"/>
      <c r="C61" s="95"/>
      <c r="D61" s="95"/>
      <c r="E61" s="95"/>
      <c r="F61" s="96"/>
      <c r="G61" s="97"/>
      <c r="H61" s="97"/>
      <c r="I61" s="98" t="s">
        <v>54</v>
      </c>
      <c r="J61" s="81"/>
      <c r="M61" s="82"/>
      <c r="N61" s="83"/>
      <c r="O61" s="83"/>
    </row>
    <row r="62" spans="2:15" ht="24.75" customHeight="1">
      <c r="B62" s="99"/>
      <c r="C62" s="99"/>
      <c r="D62" s="99"/>
      <c r="E62" s="100"/>
      <c r="F62" s="101">
        <f>SUM(F22:F61)</f>
        <v>0</v>
      </c>
      <c r="G62" s="102">
        <f>SUM(G22:G61)</f>
        <v>0</v>
      </c>
      <c r="H62" s="103">
        <f>SUM(H22:H61)</f>
        <v>0</v>
      </c>
      <c r="I62" s="98" t="s">
        <v>54</v>
      </c>
      <c r="J62" s="84"/>
      <c r="M62" s="61"/>
      <c r="N62" s="50"/>
      <c r="O62" s="50"/>
    </row>
    <row r="63" spans="2:17" s="104" customFormat="1" ht="21.75" customHeight="1">
      <c r="B63" s="105" t="s">
        <v>55</v>
      </c>
      <c r="C63" s="106"/>
      <c r="D63" s="107"/>
      <c r="E63" s="107"/>
      <c r="F63" s="108"/>
      <c r="G63" s="108"/>
      <c r="H63" s="109"/>
      <c r="I63" s="110"/>
      <c r="J63" s="111"/>
      <c r="K63" s="111"/>
      <c r="L63" s="112"/>
      <c r="M63" s="112"/>
      <c r="N63" s="113"/>
      <c r="O63" s="113"/>
      <c r="P63" s="113"/>
      <c r="Q63" s="113"/>
    </row>
    <row r="64" spans="2:15" s="69" customFormat="1" ht="17.25" customHeight="1">
      <c r="B64" s="114" t="s">
        <v>56</v>
      </c>
      <c r="C64" s="115"/>
      <c r="D64" s="115"/>
      <c r="E64" s="115"/>
      <c r="F64" s="115"/>
      <c r="G64" s="81"/>
      <c r="H64" s="84"/>
      <c r="I64" s="81"/>
      <c r="J64" s="81"/>
      <c r="M64" s="82"/>
      <c r="N64" s="83"/>
      <c r="O64" s="83"/>
    </row>
    <row r="65" spans="2:15" s="69" customFormat="1" ht="17.25" customHeight="1">
      <c r="B65" s="116"/>
      <c r="C65" s="115"/>
      <c r="D65" s="115"/>
      <c r="E65" s="115"/>
      <c r="F65" s="115"/>
      <c r="G65" s="81"/>
      <c r="H65" s="84"/>
      <c r="I65" s="81"/>
      <c r="J65" s="81"/>
      <c r="M65" s="82"/>
      <c r="N65" s="83"/>
      <c r="O65" s="83"/>
    </row>
    <row r="66" spans="2:14" ht="30.75" customHeight="1">
      <c r="B66" s="85" t="s">
        <v>57</v>
      </c>
      <c r="C66" s="85" t="s">
        <v>58</v>
      </c>
      <c r="D66" s="85" t="s">
        <v>59</v>
      </c>
      <c r="E66" s="85" t="s">
        <v>60</v>
      </c>
      <c r="F66" s="85" t="s">
        <v>26</v>
      </c>
      <c r="G66" s="84"/>
      <c r="H66" s="84"/>
      <c r="I66" s="84"/>
      <c r="J66" s="84"/>
      <c r="M66" s="117"/>
      <c r="N66" s="117"/>
    </row>
    <row r="67" spans="2:14" ht="44.25" customHeight="1">
      <c r="B67" s="90" t="s">
        <v>61</v>
      </c>
      <c r="C67" s="90" t="s">
        <v>62</v>
      </c>
      <c r="D67" s="90" t="s">
        <v>63</v>
      </c>
      <c r="E67" s="90" t="s">
        <v>64</v>
      </c>
      <c r="F67" s="90" t="s">
        <v>65</v>
      </c>
      <c r="G67" s="84"/>
      <c r="H67" s="84"/>
      <c r="I67" s="84"/>
      <c r="J67" s="84"/>
      <c r="M67" s="117"/>
      <c r="N67" s="117"/>
    </row>
    <row r="68" spans="2:14" ht="25.5">
      <c r="B68" s="95"/>
      <c r="C68" s="95"/>
      <c r="D68" s="118"/>
      <c r="E68" s="119"/>
      <c r="F68" s="120">
        <f aca="true" t="shared" si="0" ref="F68:F107">D68*E68</f>
        <v>0</v>
      </c>
      <c r="G68" s="84"/>
      <c r="H68" s="98" t="s">
        <v>54</v>
      </c>
      <c r="I68" s="84"/>
      <c r="J68" s="84"/>
      <c r="M68" s="117"/>
      <c r="N68" s="117"/>
    </row>
    <row r="69" spans="2:14" ht="25.5">
      <c r="B69" s="95"/>
      <c r="C69" s="95"/>
      <c r="D69" s="118"/>
      <c r="E69" s="119"/>
      <c r="F69" s="120">
        <f t="shared" si="0"/>
        <v>0</v>
      </c>
      <c r="G69" s="84"/>
      <c r="H69" s="98" t="s">
        <v>54</v>
      </c>
      <c r="I69" s="84"/>
      <c r="J69" s="84"/>
      <c r="M69" s="117"/>
      <c r="N69" s="117"/>
    </row>
    <row r="70" spans="2:14" ht="25.5">
      <c r="B70" s="95"/>
      <c r="C70" s="95"/>
      <c r="D70" s="118"/>
      <c r="E70" s="119"/>
      <c r="F70" s="120">
        <f t="shared" si="0"/>
        <v>0</v>
      </c>
      <c r="G70" s="84"/>
      <c r="H70" s="98" t="s">
        <v>54</v>
      </c>
      <c r="I70" s="84"/>
      <c r="J70" s="84"/>
      <c r="M70" s="117"/>
      <c r="N70" s="117"/>
    </row>
    <row r="71" spans="2:14" ht="25.5">
      <c r="B71" s="95"/>
      <c r="C71" s="95"/>
      <c r="D71" s="118"/>
      <c r="E71" s="119"/>
      <c r="F71" s="120">
        <f t="shared" si="0"/>
        <v>0</v>
      </c>
      <c r="G71" s="84"/>
      <c r="H71" s="98" t="s">
        <v>54</v>
      </c>
      <c r="I71" s="84"/>
      <c r="J71" s="84"/>
      <c r="M71" s="117"/>
      <c r="N71" s="117"/>
    </row>
    <row r="72" spans="2:14" ht="25.5">
      <c r="B72" s="95"/>
      <c r="C72" s="95"/>
      <c r="D72" s="118"/>
      <c r="E72" s="119"/>
      <c r="F72" s="120">
        <f t="shared" si="0"/>
        <v>0</v>
      </c>
      <c r="G72" s="84"/>
      <c r="H72" s="98" t="s">
        <v>54</v>
      </c>
      <c r="M72" s="117"/>
      <c r="N72" s="117"/>
    </row>
    <row r="73" spans="2:14" ht="25.5">
      <c r="B73" s="95"/>
      <c r="C73" s="95"/>
      <c r="D73" s="118"/>
      <c r="E73" s="119"/>
      <c r="F73" s="120">
        <f t="shared" si="0"/>
        <v>0</v>
      </c>
      <c r="G73" s="84"/>
      <c r="H73" s="98" t="s">
        <v>54</v>
      </c>
      <c r="M73" s="117"/>
      <c r="N73" s="117"/>
    </row>
    <row r="74" spans="2:14" ht="25.5">
      <c r="B74" s="95"/>
      <c r="C74" s="95"/>
      <c r="D74" s="118"/>
      <c r="E74" s="119"/>
      <c r="F74" s="120">
        <f t="shared" si="0"/>
        <v>0</v>
      </c>
      <c r="G74" s="84"/>
      <c r="H74" s="98" t="s">
        <v>54</v>
      </c>
      <c r="M74" s="117"/>
      <c r="N74" s="117"/>
    </row>
    <row r="75" spans="2:14" ht="25.5">
      <c r="B75" s="95"/>
      <c r="C75" s="95"/>
      <c r="D75" s="118"/>
      <c r="E75" s="119"/>
      <c r="F75" s="120">
        <f t="shared" si="0"/>
        <v>0</v>
      </c>
      <c r="G75" s="84"/>
      <c r="H75" s="98" t="s">
        <v>54</v>
      </c>
      <c r="M75" s="117"/>
      <c r="N75" s="117"/>
    </row>
    <row r="76" spans="2:14" ht="25.5" hidden="1" outlineLevel="1">
      <c r="B76" s="95"/>
      <c r="C76" s="95"/>
      <c r="D76" s="118"/>
      <c r="E76" s="119"/>
      <c r="F76" s="120">
        <f t="shared" si="0"/>
        <v>0</v>
      </c>
      <c r="G76" s="84"/>
      <c r="H76" s="98" t="s">
        <v>54</v>
      </c>
      <c r="M76" s="117"/>
      <c r="N76" s="117"/>
    </row>
    <row r="77" spans="2:14" ht="25.5" hidden="1" outlineLevel="1">
      <c r="B77" s="95"/>
      <c r="C77" s="95"/>
      <c r="D77" s="118"/>
      <c r="E77" s="119"/>
      <c r="F77" s="120">
        <f t="shared" si="0"/>
        <v>0</v>
      </c>
      <c r="G77" s="84"/>
      <c r="H77" s="98" t="s">
        <v>54</v>
      </c>
      <c r="M77" s="117"/>
      <c r="N77" s="117"/>
    </row>
    <row r="78" spans="2:14" ht="25.5" hidden="1" outlineLevel="1">
      <c r="B78" s="95"/>
      <c r="C78" s="95"/>
      <c r="D78" s="118"/>
      <c r="E78" s="119"/>
      <c r="F78" s="120">
        <f t="shared" si="0"/>
        <v>0</v>
      </c>
      <c r="G78" s="84"/>
      <c r="H78" s="98" t="s">
        <v>54</v>
      </c>
      <c r="I78" s="84"/>
      <c r="J78" s="84"/>
      <c r="M78" s="117"/>
      <c r="N78" s="117"/>
    </row>
    <row r="79" spans="2:14" ht="25.5" hidden="1" outlineLevel="1">
      <c r="B79" s="95"/>
      <c r="C79" s="95"/>
      <c r="D79" s="118"/>
      <c r="E79" s="119"/>
      <c r="F79" s="120">
        <f t="shared" si="0"/>
        <v>0</v>
      </c>
      <c r="G79" s="84"/>
      <c r="H79" s="98" t="s">
        <v>54</v>
      </c>
      <c r="I79" s="84"/>
      <c r="J79" s="84"/>
      <c r="M79" s="117"/>
      <c r="N79" s="117"/>
    </row>
    <row r="80" spans="2:14" ht="25.5" hidden="1" outlineLevel="1">
      <c r="B80" s="95"/>
      <c r="C80" s="95"/>
      <c r="D80" s="118"/>
      <c r="E80" s="119"/>
      <c r="F80" s="120">
        <f t="shared" si="0"/>
        <v>0</v>
      </c>
      <c r="G80" s="84"/>
      <c r="H80" s="98" t="s">
        <v>54</v>
      </c>
      <c r="I80" s="84"/>
      <c r="J80" s="84"/>
      <c r="M80" s="117"/>
      <c r="N80" s="117"/>
    </row>
    <row r="81" spans="2:14" ht="25.5" hidden="1" outlineLevel="1">
      <c r="B81" s="95"/>
      <c r="C81" s="95"/>
      <c r="D81" s="118"/>
      <c r="E81" s="119"/>
      <c r="F81" s="120">
        <f t="shared" si="0"/>
        <v>0</v>
      </c>
      <c r="G81" s="84"/>
      <c r="H81" s="98" t="s">
        <v>54</v>
      </c>
      <c r="I81" s="84"/>
      <c r="J81" s="84"/>
      <c r="M81" s="117"/>
      <c r="N81" s="117"/>
    </row>
    <row r="82" spans="2:14" ht="25.5" hidden="1" outlineLevel="1">
      <c r="B82" s="95"/>
      <c r="C82" s="95"/>
      <c r="D82" s="118"/>
      <c r="E82" s="119"/>
      <c r="F82" s="120">
        <f t="shared" si="0"/>
        <v>0</v>
      </c>
      <c r="G82" s="84"/>
      <c r="H82" s="98" t="s">
        <v>54</v>
      </c>
      <c r="M82" s="117"/>
      <c r="N82" s="117"/>
    </row>
    <row r="83" spans="2:14" ht="25.5" hidden="1" outlineLevel="1">
      <c r="B83" s="95"/>
      <c r="C83" s="95"/>
      <c r="D83" s="118"/>
      <c r="E83" s="119"/>
      <c r="F83" s="120">
        <f t="shared" si="0"/>
        <v>0</v>
      </c>
      <c r="G83" s="84"/>
      <c r="H83" s="98" t="s">
        <v>54</v>
      </c>
      <c r="M83" s="117"/>
      <c r="N83" s="117"/>
    </row>
    <row r="84" spans="2:14" ht="25.5" hidden="1" outlineLevel="1">
      <c r="B84" s="95"/>
      <c r="C84" s="95"/>
      <c r="D84" s="118"/>
      <c r="E84" s="119"/>
      <c r="F84" s="120">
        <f t="shared" si="0"/>
        <v>0</v>
      </c>
      <c r="G84" s="84"/>
      <c r="H84" s="98" t="s">
        <v>54</v>
      </c>
      <c r="M84" s="117"/>
      <c r="N84" s="117"/>
    </row>
    <row r="85" spans="2:14" ht="25.5" hidden="1" outlineLevel="1">
      <c r="B85" s="95"/>
      <c r="C85" s="95"/>
      <c r="D85" s="118"/>
      <c r="E85" s="119"/>
      <c r="F85" s="120">
        <f t="shared" si="0"/>
        <v>0</v>
      </c>
      <c r="G85" s="84"/>
      <c r="H85" s="98" t="s">
        <v>54</v>
      </c>
      <c r="M85" s="117"/>
      <c r="N85" s="117"/>
    </row>
    <row r="86" spans="2:14" ht="25.5">
      <c r="B86" s="95"/>
      <c r="C86" s="95"/>
      <c r="D86" s="118"/>
      <c r="E86" s="119"/>
      <c r="F86" s="120">
        <f t="shared" si="0"/>
        <v>0</v>
      </c>
      <c r="G86" s="84"/>
      <c r="H86" s="98" t="s">
        <v>54</v>
      </c>
      <c r="M86" s="117"/>
      <c r="N86" s="117"/>
    </row>
    <row r="87" spans="2:14" ht="25.5" hidden="1" outlineLevel="1">
      <c r="B87" s="95"/>
      <c r="C87" s="95"/>
      <c r="D87" s="118"/>
      <c r="E87" s="119"/>
      <c r="F87" s="120">
        <f t="shared" si="0"/>
        <v>0</v>
      </c>
      <c r="G87" s="84"/>
      <c r="H87" s="98" t="s">
        <v>54</v>
      </c>
      <c r="M87" s="117"/>
      <c r="N87" s="117"/>
    </row>
    <row r="88" spans="2:14" ht="25.5" hidden="1" outlineLevel="1">
      <c r="B88" s="95"/>
      <c r="C88" s="95"/>
      <c r="D88" s="118"/>
      <c r="E88" s="119"/>
      <c r="F88" s="120">
        <f t="shared" si="0"/>
        <v>0</v>
      </c>
      <c r="G88" s="84"/>
      <c r="H88" s="98" t="s">
        <v>54</v>
      </c>
      <c r="I88" s="84"/>
      <c r="J88" s="84"/>
      <c r="M88" s="117"/>
      <c r="N88" s="117"/>
    </row>
    <row r="89" spans="2:14" ht="25.5" hidden="1" outlineLevel="1">
      <c r="B89" s="95"/>
      <c r="C89" s="95"/>
      <c r="D89" s="118"/>
      <c r="E89" s="119"/>
      <c r="F89" s="120">
        <f t="shared" si="0"/>
        <v>0</v>
      </c>
      <c r="G89" s="84"/>
      <c r="H89" s="98" t="s">
        <v>54</v>
      </c>
      <c r="I89" s="84"/>
      <c r="J89" s="84"/>
      <c r="M89" s="117"/>
      <c r="N89" s="117"/>
    </row>
    <row r="90" spans="2:14" ht="25.5" hidden="1" outlineLevel="1">
      <c r="B90" s="95"/>
      <c r="C90" s="95"/>
      <c r="D90" s="118"/>
      <c r="E90" s="119"/>
      <c r="F90" s="120">
        <f t="shared" si="0"/>
        <v>0</v>
      </c>
      <c r="G90" s="84"/>
      <c r="H90" s="98" t="s">
        <v>54</v>
      </c>
      <c r="I90" s="84"/>
      <c r="J90" s="84"/>
      <c r="M90" s="117"/>
      <c r="N90" s="117"/>
    </row>
    <row r="91" spans="2:14" ht="25.5" hidden="1" outlineLevel="1">
      <c r="B91" s="95"/>
      <c r="C91" s="95"/>
      <c r="D91" s="118"/>
      <c r="E91" s="119"/>
      <c r="F91" s="120">
        <f t="shared" si="0"/>
        <v>0</v>
      </c>
      <c r="G91" s="84"/>
      <c r="H91" s="98" t="s">
        <v>54</v>
      </c>
      <c r="I91" s="84"/>
      <c r="J91" s="84"/>
      <c r="M91" s="117"/>
      <c r="N91" s="117"/>
    </row>
    <row r="92" spans="2:14" ht="25.5" hidden="1" outlineLevel="1">
      <c r="B92" s="95"/>
      <c r="C92" s="95"/>
      <c r="D92" s="118"/>
      <c r="E92" s="119"/>
      <c r="F92" s="120">
        <f t="shared" si="0"/>
        <v>0</v>
      </c>
      <c r="G92" s="84"/>
      <c r="H92" s="98" t="s">
        <v>54</v>
      </c>
      <c r="M92" s="117"/>
      <c r="N92" s="117"/>
    </row>
    <row r="93" spans="2:14" ht="25.5" hidden="1" outlineLevel="1">
      <c r="B93" s="95"/>
      <c r="C93" s="95"/>
      <c r="D93" s="118"/>
      <c r="E93" s="119"/>
      <c r="F93" s="120">
        <f t="shared" si="0"/>
        <v>0</v>
      </c>
      <c r="G93" s="84"/>
      <c r="H93" s="98" t="s">
        <v>54</v>
      </c>
      <c r="M93" s="117"/>
      <c r="N93" s="117"/>
    </row>
    <row r="94" spans="2:14" ht="25.5" hidden="1" outlineLevel="1">
      <c r="B94" s="95"/>
      <c r="C94" s="95"/>
      <c r="D94" s="118"/>
      <c r="E94" s="119"/>
      <c r="F94" s="120">
        <f t="shared" si="0"/>
        <v>0</v>
      </c>
      <c r="G94" s="84"/>
      <c r="H94" s="98" t="s">
        <v>54</v>
      </c>
      <c r="M94" s="117"/>
      <c r="N94" s="117"/>
    </row>
    <row r="95" spans="2:14" ht="25.5" hidden="1" outlineLevel="1">
      <c r="B95" s="95"/>
      <c r="C95" s="95"/>
      <c r="D95" s="118"/>
      <c r="E95" s="119"/>
      <c r="F95" s="120">
        <f t="shared" si="0"/>
        <v>0</v>
      </c>
      <c r="G95" s="84"/>
      <c r="H95" s="98" t="s">
        <v>54</v>
      </c>
      <c r="M95" s="117"/>
      <c r="N95" s="117"/>
    </row>
    <row r="96" spans="2:14" ht="25.5" hidden="1" outlineLevel="1">
      <c r="B96" s="95"/>
      <c r="C96" s="95"/>
      <c r="D96" s="118"/>
      <c r="E96" s="119"/>
      <c r="F96" s="120">
        <f t="shared" si="0"/>
        <v>0</v>
      </c>
      <c r="G96" s="84"/>
      <c r="H96" s="98" t="s">
        <v>54</v>
      </c>
      <c r="M96" s="117"/>
      <c r="N96" s="117"/>
    </row>
    <row r="97" spans="2:14" ht="25.5">
      <c r="B97" s="95"/>
      <c r="C97" s="95"/>
      <c r="D97" s="118"/>
      <c r="E97" s="119"/>
      <c r="F97" s="120">
        <f t="shared" si="0"/>
        <v>0</v>
      </c>
      <c r="G97" s="84"/>
      <c r="H97" s="98" t="s">
        <v>54</v>
      </c>
      <c r="M97" s="117"/>
      <c r="N97" s="117"/>
    </row>
    <row r="98" spans="2:14" ht="24.75" customHeight="1" hidden="1" outlineLevel="1">
      <c r="B98" s="95"/>
      <c r="C98" s="95"/>
      <c r="D98" s="118"/>
      <c r="E98" s="119"/>
      <c r="F98" s="120">
        <f t="shared" si="0"/>
        <v>0</v>
      </c>
      <c r="G98" s="84"/>
      <c r="H98" s="84"/>
      <c r="I98" s="84"/>
      <c r="J98" s="84"/>
      <c r="M98" s="117"/>
      <c r="N98" s="117"/>
    </row>
    <row r="99" spans="2:14" ht="24.75" customHeight="1" hidden="1" outlineLevel="1">
      <c r="B99" s="95"/>
      <c r="C99" s="95"/>
      <c r="D99" s="118"/>
      <c r="E99" s="119"/>
      <c r="F99" s="120">
        <f t="shared" si="0"/>
        <v>0</v>
      </c>
      <c r="G99" s="84"/>
      <c r="H99" s="84"/>
      <c r="I99" s="84"/>
      <c r="J99" s="84"/>
      <c r="M99" s="117"/>
      <c r="N99" s="117"/>
    </row>
    <row r="100" spans="2:14" ht="24.75" customHeight="1" hidden="1" outlineLevel="1">
      <c r="B100" s="95"/>
      <c r="C100" s="95"/>
      <c r="D100" s="118"/>
      <c r="E100" s="119"/>
      <c r="F100" s="120">
        <f t="shared" si="0"/>
        <v>0</v>
      </c>
      <c r="G100" s="84"/>
      <c r="H100" s="84"/>
      <c r="I100" s="84"/>
      <c r="J100" s="84"/>
      <c r="M100" s="117"/>
      <c r="N100" s="117"/>
    </row>
    <row r="101" spans="2:14" ht="24.75" customHeight="1" hidden="1" outlineLevel="1">
      <c r="B101" s="95"/>
      <c r="C101" s="95"/>
      <c r="D101" s="118"/>
      <c r="E101" s="119"/>
      <c r="F101" s="120">
        <f t="shared" si="0"/>
        <v>0</v>
      </c>
      <c r="G101" s="84"/>
      <c r="H101" s="84"/>
      <c r="I101" s="84"/>
      <c r="J101" s="84"/>
      <c r="M101" s="117"/>
      <c r="N101" s="117"/>
    </row>
    <row r="102" spans="2:14" ht="24.75" customHeight="1" hidden="1" outlineLevel="1">
      <c r="B102" s="95"/>
      <c r="C102" s="95"/>
      <c r="D102" s="118"/>
      <c r="E102" s="119"/>
      <c r="F102" s="120">
        <f t="shared" si="0"/>
        <v>0</v>
      </c>
      <c r="G102" s="84"/>
      <c r="M102" s="117"/>
      <c r="N102" s="117"/>
    </row>
    <row r="103" spans="2:14" ht="24.75" customHeight="1" hidden="1" outlineLevel="1">
      <c r="B103" s="95"/>
      <c r="C103" s="95"/>
      <c r="D103" s="118"/>
      <c r="E103" s="119"/>
      <c r="F103" s="120">
        <f t="shared" si="0"/>
        <v>0</v>
      </c>
      <c r="G103" s="84"/>
      <c r="M103" s="117"/>
      <c r="N103" s="117"/>
    </row>
    <row r="104" spans="2:14" ht="24.75" customHeight="1" hidden="1" outlineLevel="1">
      <c r="B104" s="95"/>
      <c r="C104" s="95"/>
      <c r="D104" s="118"/>
      <c r="E104" s="119"/>
      <c r="F104" s="120">
        <f t="shared" si="0"/>
        <v>0</v>
      </c>
      <c r="G104" s="84"/>
      <c r="M104" s="117"/>
      <c r="N104" s="117"/>
    </row>
    <row r="105" spans="2:14" ht="24.75" customHeight="1" hidden="1" outlineLevel="1">
      <c r="B105" s="95"/>
      <c r="C105" s="95"/>
      <c r="D105" s="118"/>
      <c r="E105" s="119"/>
      <c r="F105" s="120">
        <f t="shared" si="0"/>
        <v>0</v>
      </c>
      <c r="G105" s="84"/>
      <c r="M105" s="117"/>
      <c r="N105" s="117"/>
    </row>
    <row r="106" spans="2:14" ht="24.75" customHeight="1" hidden="1" outlineLevel="1">
      <c r="B106" s="95"/>
      <c r="C106" s="95"/>
      <c r="D106" s="118"/>
      <c r="E106" s="119"/>
      <c r="F106" s="120">
        <f t="shared" si="0"/>
        <v>0</v>
      </c>
      <c r="G106" s="84"/>
      <c r="M106" s="117"/>
      <c r="N106" s="117"/>
    </row>
    <row r="107" spans="2:14" ht="24.75" customHeight="1">
      <c r="B107" s="95"/>
      <c r="C107" s="95"/>
      <c r="D107" s="118"/>
      <c r="E107" s="119"/>
      <c r="F107" s="120">
        <f t="shared" si="0"/>
        <v>0</v>
      </c>
      <c r="G107" s="84"/>
      <c r="M107" s="117"/>
      <c r="N107" s="117"/>
    </row>
    <row r="108" spans="2:15" s="69" customFormat="1" ht="24" customHeight="1">
      <c r="B108" s="117"/>
      <c r="C108" s="121"/>
      <c r="D108" s="121"/>
      <c r="E108" s="121"/>
      <c r="F108" s="122">
        <f>SUM(F68:F107)</f>
        <v>0</v>
      </c>
      <c r="H108" s="47"/>
      <c r="M108" s="82"/>
      <c r="N108" s="83"/>
      <c r="O108" s="83"/>
    </row>
    <row r="109" spans="2:14" ht="24.75" customHeight="1">
      <c r="B109" s="100"/>
      <c r="D109" s="100"/>
      <c r="E109" s="100"/>
      <c r="F109" s="100"/>
      <c r="M109" s="117"/>
      <c r="N109" s="117"/>
    </row>
    <row r="110" spans="2:14" ht="24.75" customHeight="1">
      <c r="B110" s="123" t="s">
        <v>66</v>
      </c>
      <c r="C110" s="124"/>
      <c r="D110" s="125"/>
      <c r="E110" s="125"/>
      <c r="F110" s="125"/>
      <c r="G110" s="125"/>
      <c r="H110" s="126"/>
      <c r="M110" s="117"/>
      <c r="N110" s="117"/>
    </row>
    <row r="111" spans="2:14" ht="9.75" customHeight="1">
      <c r="B111" s="127"/>
      <c r="C111" s="124"/>
      <c r="D111" s="125"/>
      <c r="E111" s="125"/>
      <c r="M111" s="117"/>
      <c r="N111" s="117"/>
    </row>
    <row r="112" spans="2:14" ht="42.75" customHeight="1">
      <c r="B112" s="128"/>
      <c r="C112" s="129" t="s">
        <v>67</v>
      </c>
      <c r="D112" s="129"/>
      <c r="E112" s="130" t="s">
        <v>68</v>
      </c>
      <c r="G112"/>
      <c r="H112" s="131"/>
      <c r="M112" s="117"/>
      <c r="N112" s="117"/>
    </row>
    <row r="113" spans="2:14" ht="10.5" customHeight="1">
      <c r="B113" s="72"/>
      <c r="C113" s="132"/>
      <c r="D113" s="133"/>
      <c r="E113" s="134"/>
      <c r="G113"/>
      <c r="H113" s="131"/>
      <c r="M113" s="117"/>
      <c r="N113" s="117"/>
    </row>
    <row r="114" spans="2:14" ht="27" customHeight="1" hidden="1">
      <c r="B114" s="72"/>
      <c r="C114" s="135"/>
      <c r="E114" s="136" t="b">
        <f>FALSE</f>
        <v>0</v>
      </c>
      <c r="H114" s="137"/>
      <c r="M114" s="117"/>
      <c r="N114" s="117"/>
    </row>
    <row r="115" spans="3:14" ht="36" customHeight="1">
      <c r="C115" s="85" t="s">
        <v>69</v>
      </c>
      <c r="D115" s="85"/>
      <c r="E115" s="138">
        <f>IF(E114=TRUE,15%*F108,(IF(E114=FALSE,"0,00 €")))</f>
        <v>0</v>
      </c>
      <c r="G115" s="139"/>
      <c r="M115" s="117"/>
      <c r="N115" s="117"/>
    </row>
    <row r="116" spans="3:14" ht="14.25" customHeight="1">
      <c r="C116" s="34"/>
      <c r="D116" s="133"/>
      <c r="E116" s="133"/>
      <c r="F116" s="140"/>
      <c r="H116" s="72"/>
      <c r="M116" s="117"/>
      <c r="N116" s="117"/>
    </row>
    <row r="117" spans="2:11" ht="25.5" customHeight="1">
      <c r="B117" s="80" t="s">
        <v>70</v>
      </c>
      <c r="C117" s="124"/>
      <c r="D117" s="125"/>
      <c r="E117" s="125"/>
      <c r="F117" s="121"/>
      <c r="G117" s="121"/>
      <c r="H117" s="121"/>
      <c r="I117" s="121"/>
      <c r="J117" s="117"/>
      <c r="K117" s="117"/>
    </row>
    <row r="118" spans="2:10" ht="9.75" customHeight="1">
      <c r="B118" s="117"/>
      <c r="C118" s="121"/>
      <c r="D118" s="121"/>
      <c r="E118" s="121"/>
      <c r="J118" s="117"/>
    </row>
    <row r="119" spans="2:10" ht="30.75" customHeight="1">
      <c r="B119" s="85" t="s">
        <v>41</v>
      </c>
      <c r="C119" s="85" t="s">
        <v>42</v>
      </c>
      <c r="D119" s="85" t="s">
        <v>71</v>
      </c>
      <c r="E119" s="85" t="s">
        <v>24</v>
      </c>
      <c r="F119" s="85" t="s">
        <v>72</v>
      </c>
      <c r="G119" s="85" t="s">
        <v>26</v>
      </c>
      <c r="J119" s="117"/>
    </row>
    <row r="120" spans="2:10" ht="27.75" customHeight="1">
      <c r="B120" s="90" t="s">
        <v>73</v>
      </c>
      <c r="C120" s="90"/>
      <c r="D120" s="90" t="s">
        <v>74</v>
      </c>
      <c r="E120" s="90"/>
      <c r="F120" s="90" t="s">
        <v>75</v>
      </c>
      <c r="G120" s="90" t="s">
        <v>76</v>
      </c>
      <c r="J120" s="117"/>
    </row>
    <row r="121" spans="2:10" ht="25.5">
      <c r="B121" s="141"/>
      <c r="C121" s="95"/>
      <c r="D121" s="142"/>
      <c r="E121" s="143">
        <f aca="true" t="shared" si="1" ref="E121:E160">IF(B121="Frais de restauration","repas",(IF(B121="Frais de logement","nuités",IF(B121=0,""))))</f>
        <v>0</v>
      </c>
      <c r="F121" s="118"/>
      <c r="G121" s="120">
        <f aca="true" t="shared" si="2" ref="G121:G160">D121*F121</f>
        <v>0</v>
      </c>
      <c r="I121" s="98" t="s">
        <v>54</v>
      </c>
      <c r="J121" s="117"/>
    </row>
    <row r="122" spans="2:10" ht="28.5">
      <c r="B122" s="94"/>
      <c r="C122" s="95"/>
      <c r="D122" s="142"/>
      <c r="E122" s="143">
        <f t="shared" si="1"/>
        <v>0</v>
      </c>
      <c r="F122" s="118"/>
      <c r="G122" s="120">
        <f t="shared" si="2"/>
        <v>0</v>
      </c>
      <c r="I122" s="98" t="s">
        <v>54</v>
      </c>
      <c r="J122" s="117"/>
    </row>
    <row r="123" spans="2:10" ht="28.5">
      <c r="B123" s="94"/>
      <c r="C123" s="95"/>
      <c r="D123" s="142"/>
      <c r="E123" s="143">
        <f t="shared" si="1"/>
        <v>0</v>
      </c>
      <c r="F123" s="118"/>
      <c r="G123" s="120">
        <f t="shared" si="2"/>
        <v>0</v>
      </c>
      <c r="I123" s="98" t="s">
        <v>54</v>
      </c>
      <c r="J123" s="117"/>
    </row>
    <row r="124" spans="2:10" ht="28.5">
      <c r="B124" s="94"/>
      <c r="C124" s="95"/>
      <c r="D124" s="142"/>
      <c r="E124" s="143">
        <f t="shared" si="1"/>
        <v>0</v>
      </c>
      <c r="F124" s="118"/>
      <c r="G124" s="120">
        <f t="shared" si="2"/>
        <v>0</v>
      </c>
      <c r="I124" s="98" t="s">
        <v>54</v>
      </c>
      <c r="J124" s="117"/>
    </row>
    <row r="125" spans="2:10" ht="28.5">
      <c r="B125" s="94"/>
      <c r="C125" s="95"/>
      <c r="D125" s="142"/>
      <c r="E125" s="143">
        <f t="shared" si="1"/>
        <v>0</v>
      </c>
      <c r="F125" s="118"/>
      <c r="G125" s="120">
        <f t="shared" si="2"/>
        <v>0</v>
      </c>
      <c r="I125" s="98" t="s">
        <v>54</v>
      </c>
      <c r="J125" s="117"/>
    </row>
    <row r="126" spans="2:10" ht="28.5">
      <c r="B126" s="94"/>
      <c r="C126" s="95"/>
      <c r="D126" s="142"/>
      <c r="E126" s="143">
        <f t="shared" si="1"/>
        <v>0</v>
      </c>
      <c r="F126" s="118"/>
      <c r="G126" s="120">
        <f t="shared" si="2"/>
        <v>0</v>
      </c>
      <c r="I126" s="98" t="s">
        <v>54</v>
      </c>
      <c r="J126" s="117"/>
    </row>
    <row r="127" spans="2:10" ht="28.5">
      <c r="B127" s="94"/>
      <c r="C127" s="95"/>
      <c r="D127" s="142"/>
      <c r="E127" s="143">
        <f t="shared" si="1"/>
        <v>0</v>
      </c>
      <c r="F127" s="118"/>
      <c r="G127" s="120">
        <f t="shared" si="2"/>
        <v>0</v>
      </c>
      <c r="I127" s="98" t="s">
        <v>54</v>
      </c>
      <c r="J127" s="117"/>
    </row>
    <row r="128" spans="2:10" ht="28.5">
      <c r="B128" s="94"/>
      <c r="C128" s="95"/>
      <c r="D128" s="142"/>
      <c r="E128" s="143">
        <f t="shared" si="1"/>
        <v>0</v>
      </c>
      <c r="F128" s="118"/>
      <c r="G128" s="120">
        <f t="shared" si="2"/>
        <v>0</v>
      </c>
      <c r="I128" s="98" t="s">
        <v>54</v>
      </c>
      <c r="J128" s="117"/>
    </row>
    <row r="129" spans="2:10" ht="28.5" hidden="1" outlineLevel="1">
      <c r="B129" s="94"/>
      <c r="C129" s="95"/>
      <c r="D129" s="142"/>
      <c r="E129" s="143">
        <f t="shared" si="1"/>
        <v>0</v>
      </c>
      <c r="F129" s="118"/>
      <c r="G129" s="120">
        <f t="shared" si="2"/>
        <v>0</v>
      </c>
      <c r="I129" s="98" t="s">
        <v>54</v>
      </c>
      <c r="J129" s="117"/>
    </row>
    <row r="130" spans="2:10" ht="28.5" hidden="1" outlineLevel="1">
      <c r="B130" s="94"/>
      <c r="C130" s="95"/>
      <c r="D130" s="142"/>
      <c r="E130" s="143">
        <f t="shared" si="1"/>
        <v>0</v>
      </c>
      <c r="F130" s="118"/>
      <c r="G130" s="120">
        <f t="shared" si="2"/>
        <v>0</v>
      </c>
      <c r="I130" s="98" t="s">
        <v>54</v>
      </c>
      <c r="J130" s="117"/>
    </row>
    <row r="131" spans="2:10" ht="28.5" hidden="1" outlineLevel="1">
      <c r="B131" s="141"/>
      <c r="C131" s="95"/>
      <c r="D131" s="142"/>
      <c r="E131" s="143">
        <f t="shared" si="1"/>
        <v>0</v>
      </c>
      <c r="F131" s="118"/>
      <c r="G131" s="120">
        <f t="shared" si="2"/>
        <v>0</v>
      </c>
      <c r="I131" s="98" t="s">
        <v>54</v>
      </c>
      <c r="J131" s="117"/>
    </row>
    <row r="132" spans="2:10" ht="28.5" hidden="1" outlineLevel="1">
      <c r="B132" s="94"/>
      <c r="C132" s="95"/>
      <c r="D132" s="142"/>
      <c r="E132" s="143">
        <f t="shared" si="1"/>
        <v>0</v>
      </c>
      <c r="F132" s="118"/>
      <c r="G132" s="120">
        <f t="shared" si="2"/>
        <v>0</v>
      </c>
      <c r="I132" s="98" t="s">
        <v>54</v>
      </c>
      <c r="J132" s="117"/>
    </row>
    <row r="133" spans="2:10" ht="28.5" hidden="1" outlineLevel="1">
      <c r="B133" s="94"/>
      <c r="C133" s="95"/>
      <c r="D133" s="142"/>
      <c r="E133" s="143">
        <f t="shared" si="1"/>
        <v>0</v>
      </c>
      <c r="F133" s="118"/>
      <c r="G133" s="120">
        <f t="shared" si="2"/>
        <v>0</v>
      </c>
      <c r="I133" s="98" t="s">
        <v>54</v>
      </c>
      <c r="J133" s="117"/>
    </row>
    <row r="134" spans="2:10" ht="28.5" hidden="1" outlineLevel="1">
      <c r="B134" s="94"/>
      <c r="C134" s="95"/>
      <c r="D134" s="142"/>
      <c r="E134" s="143">
        <f t="shared" si="1"/>
        <v>0</v>
      </c>
      <c r="F134" s="118"/>
      <c r="G134" s="120">
        <f t="shared" si="2"/>
        <v>0</v>
      </c>
      <c r="I134" s="98" t="s">
        <v>54</v>
      </c>
      <c r="J134" s="117"/>
    </row>
    <row r="135" spans="2:10" ht="28.5" hidden="1" outlineLevel="1">
      <c r="B135" s="94"/>
      <c r="C135" s="95"/>
      <c r="D135" s="142"/>
      <c r="E135" s="143">
        <f t="shared" si="1"/>
        <v>0</v>
      </c>
      <c r="F135" s="118"/>
      <c r="G135" s="120">
        <f t="shared" si="2"/>
        <v>0</v>
      </c>
      <c r="I135" s="98" t="s">
        <v>54</v>
      </c>
      <c r="J135" s="117"/>
    </row>
    <row r="136" spans="2:10" ht="28.5" hidden="1" outlineLevel="1">
      <c r="B136" s="94"/>
      <c r="C136" s="95"/>
      <c r="D136" s="142"/>
      <c r="E136" s="143">
        <f t="shared" si="1"/>
        <v>0</v>
      </c>
      <c r="F136" s="118"/>
      <c r="G136" s="120">
        <f t="shared" si="2"/>
        <v>0</v>
      </c>
      <c r="I136" s="98" t="s">
        <v>54</v>
      </c>
      <c r="J136" s="117"/>
    </row>
    <row r="137" spans="2:10" ht="28.5" hidden="1" outlineLevel="1">
      <c r="B137" s="94"/>
      <c r="C137" s="95"/>
      <c r="D137" s="142"/>
      <c r="E137" s="143">
        <f t="shared" si="1"/>
        <v>0</v>
      </c>
      <c r="F137" s="118"/>
      <c r="G137" s="120">
        <f t="shared" si="2"/>
        <v>0</v>
      </c>
      <c r="I137" s="98" t="s">
        <v>54</v>
      </c>
      <c r="J137" s="117"/>
    </row>
    <row r="138" spans="2:10" ht="28.5" hidden="1" outlineLevel="1">
      <c r="B138" s="94"/>
      <c r="C138" s="95"/>
      <c r="D138" s="142"/>
      <c r="E138" s="143">
        <f t="shared" si="1"/>
        <v>0</v>
      </c>
      <c r="F138" s="118"/>
      <c r="G138" s="120">
        <f t="shared" si="2"/>
        <v>0</v>
      </c>
      <c r="I138" s="98" t="s">
        <v>54</v>
      </c>
      <c r="J138" s="117"/>
    </row>
    <row r="139" spans="2:10" ht="28.5">
      <c r="B139" s="94"/>
      <c r="C139" s="95"/>
      <c r="D139" s="142"/>
      <c r="E139" s="143">
        <f t="shared" si="1"/>
        <v>0</v>
      </c>
      <c r="F139" s="118"/>
      <c r="G139" s="120">
        <f t="shared" si="2"/>
        <v>0</v>
      </c>
      <c r="I139" s="98" t="s">
        <v>54</v>
      </c>
      <c r="J139" s="117"/>
    </row>
    <row r="140" spans="2:10" ht="28.5" hidden="1" outlineLevel="1">
      <c r="B140" s="94"/>
      <c r="C140" s="95"/>
      <c r="D140" s="142"/>
      <c r="E140" s="143">
        <f t="shared" si="1"/>
        <v>0</v>
      </c>
      <c r="F140" s="118"/>
      <c r="G140" s="120">
        <f t="shared" si="2"/>
        <v>0</v>
      </c>
      <c r="I140" s="98" t="s">
        <v>54</v>
      </c>
      <c r="J140" s="117"/>
    </row>
    <row r="141" spans="2:10" ht="28.5" hidden="1" outlineLevel="1">
      <c r="B141" s="141"/>
      <c r="C141" s="95"/>
      <c r="D141" s="142"/>
      <c r="E141" s="143">
        <f t="shared" si="1"/>
        <v>0</v>
      </c>
      <c r="F141" s="118"/>
      <c r="G141" s="120">
        <f t="shared" si="2"/>
        <v>0</v>
      </c>
      <c r="I141" s="98" t="s">
        <v>54</v>
      </c>
      <c r="J141" s="117"/>
    </row>
    <row r="142" spans="2:10" ht="28.5" hidden="1" outlineLevel="1">
      <c r="B142" s="94"/>
      <c r="C142" s="95"/>
      <c r="D142" s="142"/>
      <c r="E142" s="143">
        <f t="shared" si="1"/>
        <v>0</v>
      </c>
      <c r="F142" s="118"/>
      <c r="G142" s="120">
        <f t="shared" si="2"/>
        <v>0</v>
      </c>
      <c r="I142" s="98" t="s">
        <v>54</v>
      </c>
      <c r="J142" s="117"/>
    </row>
    <row r="143" spans="2:10" ht="28.5" hidden="1" outlineLevel="1">
      <c r="B143" s="94"/>
      <c r="C143" s="95"/>
      <c r="D143" s="142"/>
      <c r="E143" s="143">
        <f t="shared" si="1"/>
        <v>0</v>
      </c>
      <c r="F143" s="118"/>
      <c r="G143" s="120">
        <f t="shared" si="2"/>
        <v>0</v>
      </c>
      <c r="I143" s="98" t="s">
        <v>54</v>
      </c>
      <c r="J143" s="117"/>
    </row>
    <row r="144" spans="2:10" ht="28.5" hidden="1" outlineLevel="1">
      <c r="B144" s="94"/>
      <c r="C144" s="95"/>
      <c r="D144" s="142"/>
      <c r="E144" s="143">
        <f t="shared" si="1"/>
        <v>0</v>
      </c>
      <c r="F144" s="118"/>
      <c r="G144" s="120">
        <f t="shared" si="2"/>
        <v>0</v>
      </c>
      <c r="I144" s="98" t="s">
        <v>54</v>
      </c>
      <c r="J144" s="117"/>
    </row>
    <row r="145" spans="2:10" ht="28.5" hidden="1" outlineLevel="1">
      <c r="B145" s="94"/>
      <c r="C145" s="95"/>
      <c r="D145" s="142"/>
      <c r="E145" s="143">
        <f t="shared" si="1"/>
        <v>0</v>
      </c>
      <c r="F145" s="118"/>
      <c r="G145" s="120">
        <f t="shared" si="2"/>
        <v>0</v>
      </c>
      <c r="I145" s="98" t="s">
        <v>54</v>
      </c>
      <c r="J145" s="117"/>
    </row>
    <row r="146" spans="2:10" ht="28.5" hidden="1" outlineLevel="1">
      <c r="B146" s="94"/>
      <c r="C146" s="95"/>
      <c r="D146" s="142"/>
      <c r="E146" s="143">
        <f t="shared" si="1"/>
        <v>0</v>
      </c>
      <c r="F146" s="118"/>
      <c r="G146" s="120">
        <f t="shared" si="2"/>
        <v>0</v>
      </c>
      <c r="I146" s="98" t="s">
        <v>54</v>
      </c>
      <c r="J146" s="117"/>
    </row>
    <row r="147" spans="2:10" ht="28.5" hidden="1" outlineLevel="1">
      <c r="B147" s="94"/>
      <c r="C147" s="95"/>
      <c r="D147" s="142"/>
      <c r="E147" s="143">
        <f t="shared" si="1"/>
        <v>0</v>
      </c>
      <c r="F147" s="118"/>
      <c r="G147" s="120">
        <f t="shared" si="2"/>
        <v>0</v>
      </c>
      <c r="I147" s="98" t="s">
        <v>54</v>
      </c>
      <c r="J147" s="117"/>
    </row>
    <row r="148" spans="2:10" ht="28.5" hidden="1" outlineLevel="1">
      <c r="B148" s="94"/>
      <c r="C148" s="95"/>
      <c r="D148" s="142"/>
      <c r="E148" s="143">
        <f t="shared" si="1"/>
        <v>0</v>
      </c>
      <c r="F148" s="118"/>
      <c r="G148" s="120">
        <f t="shared" si="2"/>
        <v>0</v>
      </c>
      <c r="I148" s="98" t="s">
        <v>54</v>
      </c>
      <c r="J148" s="117"/>
    </row>
    <row r="149" spans="2:10" ht="28.5" hidden="1" outlineLevel="1">
      <c r="B149" s="94"/>
      <c r="C149" s="95"/>
      <c r="D149" s="142"/>
      <c r="E149" s="143">
        <f t="shared" si="1"/>
        <v>0</v>
      </c>
      <c r="F149" s="118"/>
      <c r="G149" s="120">
        <f t="shared" si="2"/>
        <v>0</v>
      </c>
      <c r="I149" s="98" t="s">
        <v>54</v>
      </c>
      <c r="J149" s="117"/>
    </row>
    <row r="150" spans="2:10" ht="25.5">
      <c r="B150" s="94"/>
      <c r="C150" s="95"/>
      <c r="D150" s="142"/>
      <c r="E150" s="143">
        <f t="shared" si="1"/>
        <v>0</v>
      </c>
      <c r="F150" s="118"/>
      <c r="G150" s="120">
        <f t="shared" si="2"/>
        <v>0</v>
      </c>
      <c r="I150" s="98" t="s">
        <v>54</v>
      </c>
      <c r="J150" s="117"/>
    </row>
    <row r="151" spans="2:10" ht="24.75" customHeight="1" hidden="1" outlineLevel="1">
      <c r="B151" s="141"/>
      <c r="C151" s="95"/>
      <c r="D151" s="142"/>
      <c r="E151" s="143">
        <f t="shared" si="1"/>
        <v>0</v>
      </c>
      <c r="F151" s="118"/>
      <c r="G151" s="120">
        <f t="shared" si="2"/>
        <v>0</v>
      </c>
      <c r="J151" s="117"/>
    </row>
    <row r="152" spans="2:10" ht="24.75" customHeight="1" hidden="1" outlineLevel="1">
      <c r="B152" s="94"/>
      <c r="C152" s="95"/>
      <c r="D152" s="142"/>
      <c r="E152" s="143">
        <f t="shared" si="1"/>
        <v>0</v>
      </c>
      <c r="F152" s="118"/>
      <c r="G152" s="120">
        <f t="shared" si="2"/>
        <v>0</v>
      </c>
      <c r="J152" s="117"/>
    </row>
    <row r="153" spans="2:10" ht="24.75" customHeight="1" hidden="1" outlineLevel="1">
      <c r="B153" s="94"/>
      <c r="C153" s="95"/>
      <c r="D153" s="142"/>
      <c r="E153" s="143">
        <f t="shared" si="1"/>
        <v>0</v>
      </c>
      <c r="F153" s="118"/>
      <c r="G153" s="120">
        <f t="shared" si="2"/>
        <v>0</v>
      </c>
      <c r="J153" s="117"/>
    </row>
    <row r="154" spans="2:10" ht="24.75" customHeight="1" hidden="1" outlineLevel="1">
      <c r="B154" s="94"/>
      <c r="C154" s="95"/>
      <c r="D154" s="142"/>
      <c r="E154" s="143">
        <f t="shared" si="1"/>
        <v>0</v>
      </c>
      <c r="F154" s="118"/>
      <c r="G154" s="120">
        <f t="shared" si="2"/>
        <v>0</v>
      </c>
      <c r="J154" s="117"/>
    </row>
    <row r="155" spans="2:10" ht="24.75" customHeight="1" hidden="1" outlineLevel="1">
      <c r="B155" s="94"/>
      <c r="C155" s="95"/>
      <c r="D155" s="142"/>
      <c r="E155" s="143">
        <f t="shared" si="1"/>
        <v>0</v>
      </c>
      <c r="F155" s="118"/>
      <c r="G155" s="120">
        <f t="shared" si="2"/>
        <v>0</v>
      </c>
      <c r="J155" s="117"/>
    </row>
    <row r="156" spans="2:10" ht="24.75" customHeight="1" hidden="1" outlineLevel="1">
      <c r="B156" s="94"/>
      <c r="C156" s="95"/>
      <c r="D156" s="142"/>
      <c r="E156" s="143">
        <f t="shared" si="1"/>
        <v>0</v>
      </c>
      <c r="F156" s="118"/>
      <c r="G156" s="120">
        <f t="shared" si="2"/>
        <v>0</v>
      </c>
      <c r="J156" s="117"/>
    </row>
    <row r="157" spans="2:10" ht="24.75" customHeight="1" hidden="1" outlineLevel="1">
      <c r="B157" s="94"/>
      <c r="C157" s="95"/>
      <c r="D157" s="142"/>
      <c r="E157" s="143">
        <f t="shared" si="1"/>
        <v>0</v>
      </c>
      <c r="F157" s="118"/>
      <c r="G157" s="120">
        <f t="shared" si="2"/>
        <v>0</v>
      </c>
      <c r="J157" s="117"/>
    </row>
    <row r="158" spans="2:10" ht="24.75" customHeight="1" hidden="1" outlineLevel="1">
      <c r="B158" s="94"/>
      <c r="C158" s="95"/>
      <c r="D158" s="142"/>
      <c r="E158" s="143">
        <f t="shared" si="1"/>
        <v>0</v>
      </c>
      <c r="F158" s="118"/>
      <c r="G158" s="120">
        <f t="shared" si="2"/>
        <v>0</v>
      </c>
      <c r="J158" s="117"/>
    </row>
    <row r="159" spans="2:10" ht="24.75" customHeight="1" hidden="1" outlineLevel="1">
      <c r="B159" s="94"/>
      <c r="C159" s="95"/>
      <c r="D159" s="142"/>
      <c r="E159" s="143">
        <f t="shared" si="1"/>
        <v>0</v>
      </c>
      <c r="F159" s="118"/>
      <c r="G159" s="120">
        <f t="shared" si="2"/>
        <v>0</v>
      </c>
      <c r="J159" s="117"/>
    </row>
    <row r="160" spans="2:10" ht="24.75" customHeight="1">
      <c r="B160" s="94"/>
      <c r="C160" s="95"/>
      <c r="D160" s="142"/>
      <c r="E160" s="143">
        <f t="shared" si="1"/>
        <v>0</v>
      </c>
      <c r="F160" s="118"/>
      <c r="G160" s="120">
        <f t="shared" si="2"/>
        <v>0</v>
      </c>
      <c r="J160" s="117"/>
    </row>
    <row r="161" spans="2:10" ht="24.75" customHeight="1">
      <c r="B161" s="100"/>
      <c r="C161" s="100"/>
      <c r="D161" s="144"/>
      <c r="E161" s="144"/>
      <c r="F161" s="145"/>
      <c r="G161" s="122">
        <f>SUM(G121:G160)</f>
        <v>0</v>
      </c>
      <c r="J161" s="117"/>
    </row>
    <row r="162" spans="1:11" ht="25.5" customHeight="1">
      <c r="A162" s="84"/>
      <c r="B162" s="80" t="s">
        <v>77</v>
      </c>
      <c r="C162" s="146"/>
      <c r="D162" s="147"/>
      <c r="E162" s="115"/>
      <c r="F162" s="115"/>
      <c r="G162" s="115"/>
      <c r="H162" s="115"/>
      <c r="J162" s="117"/>
      <c r="K162" s="117"/>
    </row>
    <row r="163" spans="1:11" ht="12.75" customHeight="1">
      <c r="A163" s="84"/>
      <c r="B163" s="84"/>
      <c r="C163" s="146"/>
      <c r="D163" s="147"/>
      <c r="E163" s="115"/>
      <c r="F163" s="115"/>
      <c r="G163" s="115"/>
      <c r="H163" s="115"/>
      <c r="J163" s="117"/>
      <c r="K163" s="117"/>
    </row>
    <row r="164" spans="1:10" ht="24.75" customHeight="1">
      <c r="A164" s="84"/>
      <c r="B164" s="85" t="s">
        <v>41</v>
      </c>
      <c r="C164" s="85" t="s">
        <v>42</v>
      </c>
      <c r="D164" s="85" t="s">
        <v>71</v>
      </c>
      <c r="E164" s="85" t="s">
        <v>78</v>
      </c>
      <c r="F164" s="85" t="s">
        <v>25</v>
      </c>
      <c r="G164" s="85" t="s">
        <v>26</v>
      </c>
      <c r="H164" s="84"/>
      <c r="J164" s="117"/>
    </row>
    <row r="165" spans="1:10" s="148" customFormat="1" ht="25.5">
      <c r="A165" s="93"/>
      <c r="B165" s="90" t="s">
        <v>73</v>
      </c>
      <c r="C165" s="90" t="s">
        <v>79</v>
      </c>
      <c r="D165" s="90" t="s">
        <v>80</v>
      </c>
      <c r="E165" s="90" t="s">
        <v>81</v>
      </c>
      <c r="F165" s="90" t="s">
        <v>82</v>
      </c>
      <c r="G165" s="90" t="s">
        <v>83</v>
      </c>
      <c r="H165" s="93"/>
      <c r="J165" s="149"/>
    </row>
    <row r="166" spans="1:10" ht="25.5">
      <c r="A166" s="84"/>
      <c r="B166" s="150" t="s">
        <v>84</v>
      </c>
      <c r="C166" s="95"/>
      <c r="D166" s="142"/>
      <c r="E166" s="151"/>
      <c r="F166" s="152"/>
      <c r="G166" s="120">
        <f aca="true" t="shared" si="3" ref="G166:G205">D166*E166*F166</f>
        <v>0</v>
      </c>
      <c r="H166" s="98" t="s">
        <v>54</v>
      </c>
      <c r="J166" s="117"/>
    </row>
    <row r="167" spans="1:10" ht="25.5">
      <c r="A167" s="84"/>
      <c r="B167" s="150" t="s">
        <v>84</v>
      </c>
      <c r="C167" s="95"/>
      <c r="D167" s="142"/>
      <c r="E167" s="151"/>
      <c r="F167" s="152"/>
      <c r="G167" s="120">
        <f t="shared" si="3"/>
        <v>0</v>
      </c>
      <c r="H167" s="98" t="s">
        <v>54</v>
      </c>
      <c r="J167" s="117"/>
    </row>
    <row r="168" spans="1:10" ht="25.5">
      <c r="A168" s="84"/>
      <c r="B168" s="150" t="s">
        <v>84</v>
      </c>
      <c r="C168" s="95"/>
      <c r="D168" s="142"/>
      <c r="E168" s="151"/>
      <c r="F168" s="152"/>
      <c r="G168" s="120">
        <f t="shared" si="3"/>
        <v>0</v>
      </c>
      <c r="H168" s="98" t="s">
        <v>54</v>
      </c>
      <c r="J168" s="117"/>
    </row>
    <row r="169" spans="1:10" ht="25.5">
      <c r="A169" s="84"/>
      <c r="B169" s="150" t="s">
        <v>84</v>
      </c>
      <c r="C169" s="95"/>
      <c r="D169" s="142"/>
      <c r="E169" s="151"/>
      <c r="F169" s="152"/>
      <c r="G169" s="120">
        <f t="shared" si="3"/>
        <v>0</v>
      </c>
      <c r="H169" s="98" t="s">
        <v>54</v>
      </c>
      <c r="J169" s="117"/>
    </row>
    <row r="170" spans="1:10" ht="25.5">
      <c r="A170" s="84"/>
      <c r="B170" s="150" t="s">
        <v>84</v>
      </c>
      <c r="C170" s="95"/>
      <c r="D170" s="142"/>
      <c r="E170" s="151"/>
      <c r="F170" s="152"/>
      <c r="G170" s="120">
        <f t="shared" si="3"/>
        <v>0</v>
      </c>
      <c r="H170" s="98" t="s">
        <v>54</v>
      </c>
      <c r="J170" s="117"/>
    </row>
    <row r="171" spans="1:10" ht="25.5">
      <c r="A171" s="84"/>
      <c r="B171" s="150" t="s">
        <v>84</v>
      </c>
      <c r="C171" s="95"/>
      <c r="D171" s="142"/>
      <c r="E171" s="151"/>
      <c r="F171" s="152"/>
      <c r="G171" s="120">
        <f t="shared" si="3"/>
        <v>0</v>
      </c>
      <c r="H171" s="98" t="s">
        <v>54</v>
      </c>
      <c r="J171" s="117"/>
    </row>
    <row r="172" spans="1:10" ht="25.5">
      <c r="A172" s="84"/>
      <c r="B172" s="150" t="s">
        <v>84</v>
      </c>
      <c r="C172" s="95"/>
      <c r="D172" s="142"/>
      <c r="E172" s="151"/>
      <c r="F172" s="152"/>
      <c r="G172" s="120">
        <f t="shared" si="3"/>
        <v>0</v>
      </c>
      <c r="H172" s="98" t="s">
        <v>54</v>
      </c>
      <c r="J172" s="117"/>
    </row>
    <row r="173" spans="1:10" ht="25.5">
      <c r="A173" s="84"/>
      <c r="B173" s="150" t="s">
        <v>84</v>
      </c>
      <c r="C173" s="95"/>
      <c r="D173" s="142"/>
      <c r="E173" s="151"/>
      <c r="F173" s="152"/>
      <c r="G173" s="120">
        <f t="shared" si="3"/>
        <v>0</v>
      </c>
      <c r="H173" s="98" t="s">
        <v>54</v>
      </c>
      <c r="J173" s="117"/>
    </row>
    <row r="174" spans="1:10" ht="25.5" hidden="1" outlineLevel="1">
      <c r="A174" s="84"/>
      <c r="B174" s="150" t="s">
        <v>84</v>
      </c>
      <c r="C174" s="95"/>
      <c r="D174" s="142"/>
      <c r="E174" s="151"/>
      <c r="F174" s="152"/>
      <c r="G174" s="120">
        <f t="shared" si="3"/>
        <v>0</v>
      </c>
      <c r="H174" s="98" t="s">
        <v>54</v>
      </c>
      <c r="J174" s="117"/>
    </row>
    <row r="175" spans="1:10" ht="25.5" hidden="1" outlineLevel="1">
      <c r="A175" s="84"/>
      <c r="B175" s="150" t="s">
        <v>84</v>
      </c>
      <c r="C175" s="95"/>
      <c r="D175" s="142"/>
      <c r="E175" s="151"/>
      <c r="F175" s="152"/>
      <c r="G175" s="120">
        <f t="shared" si="3"/>
        <v>0</v>
      </c>
      <c r="H175" s="98" t="s">
        <v>54</v>
      </c>
      <c r="J175" s="117"/>
    </row>
    <row r="176" spans="1:10" ht="25.5" hidden="1" outlineLevel="1">
      <c r="A176" s="84"/>
      <c r="B176" s="150" t="s">
        <v>84</v>
      </c>
      <c r="C176" s="95"/>
      <c r="D176" s="142"/>
      <c r="E176" s="151"/>
      <c r="F176" s="152"/>
      <c r="G176" s="120">
        <f t="shared" si="3"/>
        <v>0</v>
      </c>
      <c r="H176" s="98" t="s">
        <v>54</v>
      </c>
      <c r="J176" s="117"/>
    </row>
    <row r="177" spans="1:10" ht="25.5" hidden="1" outlineLevel="1">
      <c r="A177" s="84"/>
      <c r="B177" s="150" t="s">
        <v>84</v>
      </c>
      <c r="C177" s="95"/>
      <c r="D177" s="142"/>
      <c r="E177" s="151"/>
      <c r="F177" s="152"/>
      <c r="G177" s="120">
        <f t="shared" si="3"/>
        <v>0</v>
      </c>
      <c r="H177" s="98" t="s">
        <v>54</v>
      </c>
      <c r="J177" s="117"/>
    </row>
    <row r="178" spans="1:10" ht="25.5" hidden="1" outlineLevel="1">
      <c r="A178" s="84"/>
      <c r="B178" s="150" t="s">
        <v>84</v>
      </c>
      <c r="C178" s="95"/>
      <c r="D178" s="142"/>
      <c r="E178" s="151"/>
      <c r="F178" s="152"/>
      <c r="G178" s="120">
        <f t="shared" si="3"/>
        <v>0</v>
      </c>
      <c r="H178" s="98" t="s">
        <v>54</v>
      </c>
      <c r="J178" s="117"/>
    </row>
    <row r="179" spans="1:10" ht="25.5" hidden="1" outlineLevel="1">
      <c r="A179" s="84"/>
      <c r="B179" s="150" t="s">
        <v>84</v>
      </c>
      <c r="C179" s="95"/>
      <c r="D179" s="142"/>
      <c r="E179" s="151"/>
      <c r="F179" s="152"/>
      <c r="G179" s="120">
        <f t="shared" si="3"/>
        <v>0</v>
      </c>
      <c r="H179" s="98" t="s">
        <v>54</v>
      </c>
      <c r="J179" s="117"/>
    </row>
    <row r="180" spans="1:10" ht="25.5" hidden="1" outlineLevel="1">
      <c r="A180" s="84"/>
      <c r="B180" s="150" t="s">
        <v>84</v>
      </c>
      <c r="C180" s="95"/>
      <c r="D180" s="142"/>
      <c r="E180" s="151"/>
      <c r="F180" s="152"/>
      <c r="G180" s="120">
        <f t="shared" si="3"/>
        <v>0</v>
      </c>
      <c r="H180" s="98" t="s">
        <v>54</v>
      </c>
      <c r="J180" s="117"/>
    </row>
    <row r="181" spans="1:10" ht="25.5" hidden="1" outlineLevel="1">
      <c r="A181" s="84"/>
      <c r="B181" s="150" t="s">
        <v>84</v>
      </c>
      <c r="C181" s="95"/>
      <c r="D181" s="142"/>
      <c r="E181" s="151"/>
      <c r="F181" s="152"/>
      <c r="G181" s="120">
        <f t="shared" si="3"/>
        <v>0</v>
      </c>
      <c r="H181" s="98" t="s">
        <v>54</v>
      </c>
      <c r="J181" s="117"/>
    </row>
    <row r="182" spans="1:10" ht="25.5" hidden="1" outlineLevel="1">
      <c r="A182" s="84"/>
      <c r="B182" s="150" t="s">
        <v>84</v>
      </c>
      <c r="C182" s="95"/>
      <c r="D182" s="142"/>
      <c r="E182" s="151"/>
      <c r="F182" s="152"/>
      <c r="G182" s="120">
        <f t="shared" si="3"/>
        <v>0</v>
      </c>
      <c r="H182" s="98" t="s">
        <v>54</v>
      </c>
      <c r="J182" s="117"/>
    </row>
    <row r="183" spans="1:10" ht="25.5" hidden="1" outlineLevel="1">
      <c r="A183" s="84"/>
      <c r="B183" s="150" t="s">
        <v>84</v>
      </c>
      <c r="C183" s="95"/>
      <c r="D183" s="142"/>
      <c r="E183" s="151"/>
      <c r="F183" s="152"/>
      <c r="G183" s="120">
        <f t="shared" si="3"/>
        <v>0</v>
      </c>
      <c r="H183" s="98" t="s">
        <v>54</v>
      </c>
      <c r="J183" s="117"/>
    </row>
    <row r="184" spans="1:10" ht="25.5">
      <c r="A184" s="84"/>
      <c r="B184" s="150" t="s">
        <v>84</v>
      </c>
      <c r="C184" s="95"/>
      <c r="D184" s="142"/>
      <c r="E184" s="151"/>
      <c r="F184" s="152"/>
      <c r="G184" s="120">
        <f t="shared" si="3"/>
        <v>0</v>
      </c>
      <c r="H184" s="98" t="s">
        <v>54</v>
      </c>
      <c r="J184" s="117"/>
    </row>
    <row r="185" spans="1:10" ht="25.5" hidden="1" outlineLevel="1">
      <c r="A185" s="84"/>
      <c r="B185" s="150" t="s">
        <v>84</v>
      </c>
      <c r="C185" s="95"/>
      <c r="D185" s="142"/>
      <c r="E185" s="151"/>
      <c r="F185" s="152"/>
      <c r="G185" s="120">
        <f t="shared" si="3"/>
        <v>0</v>
      </c>
      <c r="H185" s="98" t="s">
        <v>54</v>
      </c>
      <c r="J185" s="117"/>
    </row>
    <row r="186" spans="1:10" ht="25.5" hidden="1" outlineLevel="1">
      <c r="A186" s="84"/>
      <c r="B186" s="150" t="s">
        <v>84</v>
      </c>
      <c r="C186" s="95"/>
      <c r="D186" s="142"/>
      <c r="E186" s="151"/>
      <c r="F186" s="152"/>
      <c r="G186" s="120">
        <f t="shared" si="3"/>
        <v>0</v>
      </c>
      <c r="H186" s="98" t="s">
        <v>54</v>
      </c>
      <c r="J186" s="117"/>
    </row>
    <row r="187" spans="1:10" ht="25.5" hidden="1" outlineLevel="1">
      <c r="A187" s="84"/>
      <c r="B187" s="150" t="s">
        <v>84</v>
      </c>
      <c r="C187" s="95"/>
      <c r="D187" s="142"/>
      <c r="E187" s="151"/>
      <c r="F187" s="152"/>
      <c r="G187" s="120">
        <f t="shared" si="3"/>
        <v>0</v>
      </c>
      <c r="H187" s="98" t="s">
        <v>54</v>
      </c>
      <c r="J187" s="117"/>
    </row>
    <row r="188" spans="1:10" ht="25.5" hidden="1" outlineLevel="1">
      <c r="A188" s="84"/>
      <c r="B188" s="150" t="s">
        <v>84</v>
      </c>
      <c r="C188" s="95"/>
      <c r="D188" s="142"/>
      <c r="E188" s="151"/>
      <c r="F188" s="152"/>
      <c r="G188" s="120">
        <f t="shared" si="3"/>
        <v>0</v>
      </c>
      <c r="H188" s="98" t="s">
        <v>54</v>
      </c>
      <c r="J188" s="117"/>
    </row>
    <row r="189" spans="1:10" ht="25.5" hidden="1" outlineLevel="1">
      <c r="A189" s="84"/>
      <c r="B189" s="150" t="s">
        <v>84</v>
      </c>
      <c r="C189" s="95"/>
      <c r="D189" s="142"/>
      <c r="E189" s="151"/>
      <c r="F189" s="152"/>
      <c r="G189" s="120">
        <f t="shared" si="3"/>
        <v>0</v>
      </c>
      <c r="H189" s="98" t="s">
        <v>54</v>
      </c>
      <c r="J189" s="117"/>
    </row>
    <row r="190" spans="1:10" ht="25.5" hidden="1" outlineLevel="1">
      <c r="A190" s="84"/>
      <c r="B190" s="150" t="s">
        <v>84</v>
      </c>
      <c r="C190" s="95"/>
      <c r="D190" s="142"/>
      <c r="E190" s="151"/>
      <c r="F190" s="152"/>
      <c r="G190" s="120">
        <f t="shared" si="3"/>
        <v>0</v>
      </c>
      <c r="H190" s="98" t="s">
        <v>54</v>
      </c>
      <c r="J190" s="117"/>
    </row>
    <row r="191" spans="1:10" ht="25.5" hidden="1" outlineLevel="1">
      <c r="A191" s="84"/>
      <c r="B191" s="150" t="s">
        <v>84</v>
      </c>
      <c r="C191" s="95"/>
      <c r="D191" s="142"/>
      <c r="E191" s="151"/>
      <c r="F191" s="152"/>
      <c r="G191" s="120">
        <f t="shared" si="3"/>
        <v>0</v>
      </c>
      <c r="H191" s="98" t="s">
        <v>54</v>
      </c>
      <c r="J191" s="117"/>
    </row>
    <row r="192" spans="1:10" ht="25.5" hidden="1" outlineLevel="1">
      <c r="A192" s="84"/>
      <c r="B192" s="150" t="s">
        <v>84</v>
      </c>
      <c r="C192" s="95"/>
      <c r="D192" s="142"/>
      <c r="E192" s="151"/>
      <c r="F192" s="152"/>
      <c r="G192" s="120">
        <f t="shared" si="3"/>
        <v>0</v>
      </c>
      <c r="H192" s="98" t="s">
        <v>54</v>
      </c>
      <c r="J192" s="117"/>
    </row>
    <row r="193" spans="1:10" ht="25.5" hidden="1" outlineLevel="1">
      <c r="A193" s="84"/>
      <c r="B193" s="150" t="s">
        <v>84</v>
      </c>
      <c r="C193" s="95"/>
      <c r="D193" s="142"/>
      <c r="E193" s="151"/>
      <c r="F193" s="152"/>
      <c r="G193" s="120">
        <f t="shared" si="3"/>
        <v>0</v>
      </c>
      <c r="H193" s="98" t="s">
        <v>54</v>
      </c>
      <c r="J193" s="117"/>
    </row>
    <row r="194" spans="1:10" ht="25.5" hidden="1" outlineLevel="1">
      <c r="A194" s="84"/>
      <c r="B194" s="150" t="s">
        <v>84</v>
      </c>
      <c r="C194" s="95"/>
      <c r="D194" s="142"/>
      <c r="E194" s="151"/>
      <c r="F194" s="152"/>
      <c r="G194" s="120">
        <f t="shared" si="3"/>
        <v>0</v>
      </c>
      <c r="H194" s="98" t="s">
        <v>54</v>
      </c>
      <c r="J194" s="117"/>
    </row>
    <row r="195" spans="1:10" ht="25.5">
      <c r="A195" s="84"/>
      <c r="B195" s="150" t="s">
        <v>84</v>
      </c>
      <c r="C195" s="95"/>
      <c r="D195" s="142"/>
      <c r="E195" s="151"/>
      <c r="F195" s="152"/>
      <c r="G195" s="120">
        <f t="shared" si="3"/>
        <v>0</v>
      </c>
      <c r="H195" s="98" t="s">
        <v>54</v>
      </c>
      <c r="J195" s="117"/>
    </row>
    <row r="196" spans="1:10" ht="25.5" hidden="1" outlineLevel="1">
      <c r="A196" s="84"/>
      <c r="B196" s="150" t="s">
        <v>84</v>
      </c>
      <c r="C196" s="95"/>
      <c r="D196" s="142"/>
      <c r="E196" s="151"/>
      <c r="F196" s="152"/>
      <c r="G196" s="120">
        <f t="shared" si="3"/>
        <v>0</v>
      </c>
      <c r="H196" s="98" t="s">
        <v>54</v>
      </c>
      <c r="J196" s="117"/>
    </row>
    <row r="197" spans="1:10" ht="25.5" hidden="1" outlineLevel="1">
      <c r="A197" s="84"/>
      <c r="B197" s="150" t="s">
        <v>84</v>
      </c>
      <c r="C197" s="95"/>
      <c r="D197" s="142"/>
      <c r="E197" s="151"/>
      <c r="F197" s="152"/>
      <c r="G197" s="120">
        <f t="shared" si="3"/>
        <v>0</v>
      </c>
      <c r="H197" s="98" t="s">
        <v>54</v>
      </c>
      <c r="J197" s="117"/>
    </row>
    <row r="198" spans="1:10" ht="25.5" hidden="1" outlineLevel="1">
      <c r="A198" s="84"/>
      <c r="B198" s="150" t="s">
        <v>84</v>
      </c>
      <c r="C198" s="95"/>
      <c r="D198" s="142"/>
      <c r="E198" s="151"/>
      <c r="F198" s="152"/>
      <c r="G198" s="120">
        <f t="shared" si="3"/>
        <v>0</v>
      </c>
      <c r="H198" s="98" t="s">
        <v>54</v>
      </c>
      <c r="J198" s="117"/>
    </row>
    <row r="199" spans="1:10" ht="25.5" hidden="1" outlineLevel="1">
      <c r="A199" s="84"/>
      <c r="B199" s="150" t="s">
        <v>84</v>
      </c>
      <c r="C199" s="95"/>
      <c r="D199" s="142"/>
      <c r="E199" s="151"/>
      <c r="F199" s="152"/>
      <c r="G199" s="120">
        <f t="shared" si="3"/>
        <v>0</v>
      </c>
      <c r="H199" s="98" t="s">
        <v>54</v>
      </c>
      <c r="J199" s="117"/>
    </row>
    <row r="200" spans="1:10" ht="25.5" hidden="1" outlineLevel="1">
      <c r="A200" s="84"/>
      <c r="B200" s="150" t="s">
        <v>84</v>
      </c>
      <c r="C200" s="95"/>
      <c r="D200" s="142"/>
      <c r="E200" s="151"/>
      <c r="F200" s="152"/>
      <c r="G200" s="120">
        <f t="shared" si="3"/>
        <v>0</v>
      </c>
      <c r="H200" s="98" t="s">
        <v>54</v>
      </c>
      <c r="J200" s="117"/>
    </row>
    <row r="201" spans="1:10" ht="25.5" hidden="1" outlineLevel="1">
      <c r="A201" s="84"/>
      <c r="B201" s="150" t="s">
        <v>84</v>
      </c>
      <c r="C201" s="95"/>
      <c r="D201" s="142"/>
      <c r="E201" s="151"/>
      <c r="F201" s="152"/>
      <c r="G201" s="120">
        <f t="shared" si="3"/>
        <v>0</v>
      </c>
      <c r="H201" s="98" t="s">
        <v>54</v>
      </c>
      <c r="J201" s="117"/>
    </row>
    <row r="202" spans="1:10" ht="25.5" hidden="1" outlineLevel="1">
      <c r="A202" s="84"/>
      <c r="B202" s="150" t="s">
        <v>84</v>
      </c>
      <c r="C202" s="95"/>
      <c r="D202" s="142"/>
      <c r="E202" s="151"/>
      <c r="F202" s="152"/>
      <c r="G202" s="120">
        <f t="shared" si="3"/>
        <v>0</v>
      </c>
      <c r="H202" s="98" t="s">
        <v>54</v>
      </c>
      <c r="J202" s="117"/>
    </row>
    <row r="203" spans="1:10" ht="25.5" hidden="1" outlineLevel="1">
      <c r="A203" s="84"/>
      <c r="B203" s="150" t="s">
        <v>84</v>
      </c>
      <c r="C203" s="95"/>
      <c r="D203" s="142"/>
      <c r="E203" s="151"/>
      <c r="F203" s="152"/>
      <c r="G203" s="120">
        <f t="shared" si="3"/>
        <v>0</v>
      </c>
      <c r="H203" s="98" t="s">
        <v>54</v>
      </c>
      <c r="J203" s="117"/>
    </row>
    <row r="204" spans="1:10" ht="25.5" hidden="1" outlineLevel="1">
      <c r="A204" s="84"/>
      <c r="B204" s="150" t="s">
        <v>84</v>
      </c>
      <c r="C204" s="95"/>
      <c r="D204" s="142"/>
      <c r="E204" s="151"/>
      <c r="F204" s="152"/>
      <c r="G204" s="120">
        <f t="shared" si="3"/>
        <v>0</v>
      </c>
      <c r="H204" s="98" t="s">
        <v>54</v>
      </c>
      <c r="J204" s="117"/>
    </row>
    <row r="205" spans="1:10" ht="25.5">
      <c r="A205" s="84"/>
      <c r="B205" s="150" t="s">
        <v>84</v>
      </c>
      <c r="C205" s="95"/>
      <c r="D205" s="142"/>
      <c r="E205" s="151"/>
      <c r="F205" s="152"/>
      <c r="G205" s="120">
        <f t="shared" si="3"/>
        <v>0</v>
      </c>
      <c r="H205" s="98" t="s">
        <v>54</v>
      </c>
      <c r="J205" s="117"/>
    </row>
    <row r="206" spans="1:10" ht="24.75" customHeight="1">
      <c r="A206" s="84"/>
      <c r="B206" s="100"/>
      <c r="C206" s="100"/>
      <c r="D206" s="144"/>
      <c r="E206" s="144"/>
      <c r="F206" s="145"/>
      <c r="G206" s="122">
        <f>SUM(G166:G205)</f>
        <v>0</v>
      </c>
      <c r="H206" s="84"/>
      <c r="J206" s="117"/>
    </row>
    <row r="207" spans="1:10" ht="24.75" customHeight="1">
      <c r="A207" s="84"/>
      <c r="B207" s="100"/>
      <c r="C207" s="100"/>
      <c r="D207" s="144"/>
      <c r="E207" s="144"/>
      <c r="F207" s="145"/>
      <c r="G207" s="46"/>
      <c r="H207" s="84"/>
      <c r="J207" s="117"/>
    </row>
    <row r="208" spans="2:11" ht="15.75">
      <c r="B208" s="105" t="s">
        <v>85</v>
      </c>
      <c r="C208" s="121"/>
      <c r="D208" s="121"/>
      <c r="E208" s="153"/>
      <c r="F208" s="153"/>
      <c r="G208" s="153"/>
      <c r="I208" s="125"/>
      <c r="J208" s="154"/>
      <c r="K208" s="154"/>
    </row>
    <row r="209" spans="6:11" ht="9.75" customHeight="1">
      <c r="F209" s="155"/>
      <c r="G209" s="155"/>
      <c r="I209" s="121"/>
      <c r="J209" s="117"/>
      <c r="K209" s="117"/>
    </row>
    <row r="210" spans="2:13" ht="34.5" customHeight="1">
      <c r="B210" s="85" t="s">
        <v>42</v>
      </c>
      <c r="C210" s="85" t="s">
        <v>44</v>
      </c>
      <c r="D210" s="86" t="s">
        <v>86</v>
      </c>
      <c r="E210" s="87" t="s">
        <v>46</v>
      </c>
      <c r="F210" s="85" t="s">
        <v>47</v>
      </c>
      <c r="G210" s="156"/>
      <c r="L210" s="117"/>
      <c r="M210" s="117"/>
    </row>
    <row r="211" spans="2:13" s="69" customFormat="1" ht="25.5" customHeight="1">
      <c r="B211" s="90" t="s">
        <v>87</v>
      </c>
      <c r="C211" s="90" t="s">
        <v>88</v>
      </c>
      <c r="D211" s="157" t="s">
        <v>52</v>
      </c>
      <c r="E211" s="92" t="s">
        <v>53</v>
      </c>
      <c r="F211" s="92"/>
      <c r="G211" s="158"/>
      <c r="H211" s="47"/>
      <c r="I211" s="47"/>
      <c r="L211" s="159"/>
      <c r="M211" s="159"/>
    </row>
    <row r="212" spans="2:13" ht="25.5">
      <c r="B212" s="95"/>
      <c r="C212" s="95"/>
      <c r="D212" s="96"/>
      <c r="E212" s="97"/>
      <c r="F212" s="97"/>
      <c r="G212" s="98" t="s">
        <v>54</v>
      </c>
      <c r="L212" s="117"/>
      <c r="M212" s="117"/>
    </row>
    <row r="213" spans="2:13" ht="25.5">
      <c r="B213" s="95"/>
      <c r="C213" s="95"/>
      <c r="D213" s="96"/>
      <c r="E213" s="97"/>
      <c r="F213" s="97"/>
      <c r="G213" s="98" t="s">
        <v>54</v>
      </c>
      <c r="L213" s="117"/>
      <c r="M213" s="117"/>
    </row>
    <row r="214" spans="2:13" ht="25.5">
      <c r="B214" s="95"/>
      <c r="C214" s="95"/>
      <c r="D214" s="96"/>
      <c r="E214" s="97"/>
      <c r="F214" s="97"/>
      <c r="G214" s="98" t="s">
        <v>54</v>
      </c>
      <c r="L214" s="117"/>
      <c r="M214" s="117"/>
    </row>
    <row r="215" spans="2:13" ht="25.5">
      <c r="B215" s="95"/>
      <c r="C215" s="95"/>
      <c r="D215" s="96"/>
      <c r="E215" s="97"/>
      <c r="F215" s="97"/>
      <c r="G215" s="98" t="s">
        <v>54</v>
      </c>
      <c r="L215" s="117"/>
      <c r="M215" s="117"/>
    </row>
    <row r="216" spans="2:13" ht="25.5">
      <c r="B216" s="95"/>
      <c r="C216" s="95"/>
      <c r="D216" s="96"/>
      <c r="E216" s="97"/>
      <c r="F216" s="97"/>
      <c r="G216" s="98" t="s">
        <v>54</v>
      </c>
      <c r="L216" s="117"/>
      <c r="M216" s="117"/>
    </row>
    <row r="217" spans="2:13" ht="25.5">
      <c r="B217" s="95"/>
      <c r="C217" s="95"/>
      <c r="D217" s="96"/>
      <c r="E217" s="97"/>
      <c r="F217" s="97"/>
      <c r="G217" s="98" t="s">
        <v>54</v>
      </c>
      <c r="L217" s="117"/>
      <c r="M217" s="117"/>
    </row>
    <row r="218" spans="2:13" ht="25.5">
      <c r="B218" s="95"/>
      <c r="C218" s="95"/>
      <c r="D218" s="96"/>
      <c r="E218" s="97"/>
      <c r="F218" s="97"/>
      <c r="G218" s="98" t="s">
        <v>54</v>
      </c>
      <c r="L218" s="117"/>
      <c r="M218" s="117"/>
    </row>
    <row r="219" spans="2:13" ht="25.5">
      <c r="B219" s="95"/>
      <c r="C219" s="95"/>
      <c r="D219" s="96"/>
      <c r="E219" s="97"/>
      <c r="F219" s="97"/>
      <c r="G219" s="98" t="s">
        <v>54</v>
      </c>
      <c r="L219" s="117"/>
      <c r="M219" s="117"/>
    </row>
    <row r="220" spans="2:13" ht="25.5" hidden="1" outlineLevel="1">
      <c r="B220" s="95"/>
      <c r="C220" s="95"/>
      <c r="D220" s="96"/>
      <c r="E220" s="97"/>
      <c r="F220" s="97"/>
      <c r="G220" s="98" t="s">
        <v>54</v>
      </c>
      <c r="L220" s="117"/>
      <c r="M220" s="117"/>
    </row>
    <row r="221" spans="2:13" ht="25.5" hidden="1" outlineLevel="1">
      <c r="B221" s="95"/>
      <c r="C221" s="95"/>
      <c r="D221" s="96"/>
      <c r="E221" s="97"/>
      <c r="F221" s="97"/>
      <c r="G221" s="98" t="s">
        <v>54</v>
      </c>
      <c r="L221" s="117"/>
      <c r="M221" s="117"/>
    </row>
    <row r="222" spans="2:13" ht="25.5" hidden="1" outlineLevel="1">
      <c r="B222" s="95"/>
      <c r="C222" s="95"/>
      <c r="D222" s="96"/>
      <c r="E222" s="97"/>
      <c r="F222" s="97"/>
      <c r="G222" s="98" t="s">
        <v>54</v>
      </c>
      <c r="L222" s="117"/>
      <c r="M222" s="117"/>
    </row>
    <row r="223" spans="2:13" ht="25.5" hidden="1" outlineLevel="1">
      <c r="B223" s="95"/>
      <c r="C223" s="95"/>
      <c r="D223" s="96"/>
      <c r="E223" s="97"/>
      <c r="F223" s="97"/>
      <c r="G223" s="98" t="s">
        <v>54</v>
      </c>
      <c r="L223" s="117"/>
      <c r="M223" s="117"/>
    </row>
    <row r="224" spans="2:13" ht="25.5" hidden="1" outlineLevel="1">
      <c r="B224" s="95"/>
      <c r="C224" s="95"/>
      <c r="D224" s="96"/>
      <c r="E224" s="97"/>
      <c r="F224" s="97"/>
      <c r="G224" s="98" t="s">
        <v>54</v>
      </c>
      <c r="L224" s="117"/>
      <c r="M224" s="117"/>
    </row>
    <row r="225" spans="2:13" ht="25.5" hidden="1" outlineLevel="1">
      <c r="B225" s="95"/>
      <c r="C225" s="95"/>
      <c r="D225" s="96"/>
      <c r="E225" s="97"/>
      <c r="F225" s="97"/>
      <c r="G225" s="98" t="s">
        <v>54</v>
      </c>
      <c r="L225" s="117"/>
      <c r="M225" s="117"/>
    </row>
    <row r="226" spans="2:13" ht="25.5" hidden="1" outlineLevel="1">
      <c r="B226" s="95"/>
      <c r="C226" s="95"/>
      <c r="D226" s="96"/>
      <c r="E226" s="97"/>
      <c r="F226" s="97"/>
      <c r="G226" s="98" t="s">
        <v>54</v>
      </c>
      <c r="L226" s="117"/>
      <c r="M226" s="117"/>
    </row>
    <row r="227" spans="2:13" ht="25.5" hidden="1" outlineLevel="1">
      <c r="B227" s="95"/>
      <c r="C227" s="95"/>
      <c r="D227" s="96"/>
      <c r="E227" s="97"/>
      <c r="F227" s="97"/>
      <c r="G227" s="98" t="s">
        <v>54</v>
      </c>
      <c r="L227" s="117"/>
      <c r="M227" s="117"/>
    </row>
    <row r="228" spans="2:13" ht="25.5" hidden="1" outlineLevel="1">
      <c r="B228" s="95"/>
      <c r="C228" s="95"/>
      <c r="D228" s="96"/>
      <c r="E228" s="97"/>
      <c r="F228" s="97"/>
      <c r="G228" s="98" t="s">
        <v>54</v>
      </c>
      <c r="L228" s="117"/>
      <c r="M228" s="117"/>
    </row>
    <row r="229" spans="2:13" ht="25.5" hidden="1" outlineLevel="1">
      <c r="B229" s="95"/>
      <c r="C229" s="95"/>
      <c r="D229" s="96"/>
      <c r="E229" s="97"/>
      <c r="F229" s="97"/>
      <c r="G229" s="98" t="s">
        <v>54</v>
      </c>
      <c r="L229" s="117"/>
      <c r="M229" s="117"/>
    </row>
    <row r="230" spans="2:13" ht="25.5">
      <c r="B230" s="95"/>
      <c r="C230" s="95"/>
      <c r="D230" s="96"/>
      <c r="E230" s="97"/>
      <c r="F230" s="97"/>
      <c r="G230" s="98" t="s">
        <v>54</v>
      </c>
      <c r="L230" s="117"/>
      <c r="M230" s="117"/>
    </row>
    <row r="231" spans="2:13" ht="25.5" hidden="1" outlineLevel="1">
      <c r="B231" s="95"/>
      <c r="C231" s="95"/>
      <c r="D231" s="96"/>
      <c r="E231" s="97"/>
      <c r="F231" s="97"/>
      <c r="G231" s="98" t="s">
        <v>54</v>
      </c>
      <c r="L231" s="117"/>
      <c r="M231" s="117"/>
    </row>
    <row r="232" spans="2:13" ht="25.5" hidden="1" outlineLevel="1">
      <c r="B232" s="95"/>
      <c r="C232" s="95"/>
      <c r="D232" s="96"/>
      <c r="E232" s="97"/>
      <c r="F232" s="97"/>
      <c r="G232" s="98" t="s">
        <v>54</v>
      </c>
      <c r="L232" s="117"/>
      <c r="M232" s="117"/>
    </row>
    <row r="233" spans="2:13" ht="25.5" hidden="1" outlineLevel="1">
      <c r="B233" s="95"/>
      <c r="C233" s="95"/>
      <c r="D233" s="96"/>
      <c r="E233" s="97"/>
      <c r="F233" s="97"/>
      <c r="G233" s="98" t="s">
        <v>54</v>
      </c>
      <c r="L233" s="117"/>
      <c r="M233" s="117"/>
    </row>
    <row r="234" spans="2:13" ht="25.5" hidden="1" outlineLevel="1">
      <c r="B234" s="95"/>
      <c r="C234" s="95"/>
      <c r="D234" s="96"/>
      <c r="E234" s="97"/>
      <c r="F234" s="97"/>
      <c r="G234" s="98" t="s">
        <v>54</v>
      </c>
      <c r="L234" s="117"/>
      <c r="M234" s="117"/>
    </row>
    <row r="235" spans="2:13" ht="25.5" hidden="1" outlineLevel="1">
      <c r="B235" s="95"/>
      <c r="C235" s="95"/>
      <c r="D235" s="96"/>
      <c r="E235" s="97"/>
      <c r="F235" s="97"/>
      <c r="G235" s="98" t="s">
        <v>54</v>
      </c>
      <c r="L235" s="117"/>
      <c r="M235" s="117"/>
    </row>
    <row r="236" spans="2:13" ht="25.5" hidden="1" outlineLevel="1">
      <c r="B236" s="95"/>
      <c r="C236" s="95"/>
      <c r="D236" s="96"/>
      <c r="E236" s="97"/>
      <c r="F236" s="97"/>
      <c r="G236" s="98" t="s">
        <v>54</v>
      </c>
      <c r="L236" s="117"/>
      <c r="M236" s="117"/>
    </row>
    <row r="237" spans="2:13" ht="25.5" hidden="1" outlineLevel="1">
      <c r="B237" s="95"/>
      <c r="C237" s="95"/>
      <c r="D237" s="96"/>
      <c r="E237" s="97"/>
      <c r="F237" s="97"/>
      <c r="G237" s="98" t="s">
        <v>54</v>
      </c>
      <c r="L237" s="117"/>
      <c r="M237" s="117"/>
    </row>
    <row r="238" spans="2:13" ht="25.5" hidden="1" outlineLevel="1">
      <c r="B238" s="95"/>
      <c r="C238" s="95"/>
      <c r="D238" s="96"/>
      <c r="E238" s="97"/>
      <c r="F238" s="97"/>
      <c r="G238" s="98" t="s">
        <v>54</v>
      </c>
      <c r="L238" s="117"/>
      <c r="M238" s="117"/>
    </row>
    <row r="239" spans="2:13" ht="25.5" hidden="1" outlineLevel="1">
      <c r="B239" s="95"/>
      <c r="C239" s="95"/>
      <c r="D239" s="96"/>
      <c r="E239" s="97"/>
      <c r="F239" s="97"/>
      <c r="G239" s="98" t="s">
        <v>54</v>
      </c>
      <c r="L239" s="117"/>
      <c r="M239" s="117"/>
    </row>
    <row r="240" spans="2:13" ht="25.5" hidden="1" outlineLevel="1">
      <c r="B240" s="95"/>
      <c r="C240" s="95"/>
      <c r="D240" s="96"/>
      <c r="E240" s="97"/>
      <c r="F240" s="97"/>
      <c r="G240" s="98" t="s">
        <v>54</v>
      </c>
      <c r="L240" s="117"/>
      <c r="M240" s="117"/>
    </row>
    <row r="241" spans="2:13" ht="25.5">
      <c r="B241" s="95"/>
      <c r="C241" s="95"/>
      <c r="D241" s="96"/>
      <c r="E241" s="97"/>
      <c r="F241" s="97"/>
      <c r="G241" s="98" t="s">
        <v>54</v>
      </c>
      <c r="L241" s="117"/>
      <c r="M241" s="117"/>
    </row>
    <row r="242" spans="2:13" ht="25.5" hidden="1" outlineLevel="1">
      <c r="B242" s="95"/>
      <c r="C242" s="95"/>
      <c r="D242" s="96"/>
      <c r="E242" s="97"/>
      <c r="F242" s="97"/>
      <c r="G242" s="98" t="s">
        <v>54</v>
      </c>
      <c r="L242" s="117"/>
      <c r="M242" s="117"/>
    </row>
    <row r="243" spans="2:13" ht="25.5" hidden="1" outlineLevel="1">
      <c r="B243" s="95"/>
      <c r="C243" s="95"/>
      <c r="D243" s="96"/>
      <c r="E243" s="97"/>
      <c r="F243" s="97"/>
      <c r="G243" s="98" t="s">
        <v>54</v>
      </c>
      <c r="L243" s="117"/>
      <c r="M243" s="117"/>
    </row>
    <row r="244" spans="2:13" ht="25.5" hidden="1" outlineLevel="1">
      <c r="B244" s="95"/>
      <c r="C244" s="95"/>
      <c r="D244" s="96"/>
      <c r="E244" s="97"/>
      <c r="F244" s="97"/>
      <c r="G244" s="98" t="s">
        <v>54</v>
      </c>
      <c r="L244" s="117"/>
      <c r="M244" s="117"/>
    </row>
    <row r="245" spans="2:13" ht="25.5" hidden="1" outlineLevel="1">
      <c r="B245" s="95"/>
      <c r="C245" s="95"/>
      <c r="D245" s="96"/>
      <c r="E245" s="97"/>
      <c r="F245" s="97"/>
      <c r="G245" s="98" t="s">
        <v>54</v>
      </c>
      <c r="L245" s="117"/>
      <c r="M245" s="117"/>
    </row>
    <row r="246" spans="2:13" ht="25.5" hidden="1" outlineLevel="1">
      <c r="B246" s="95"/>
      <c r="C246" s="95"/>
      <c r="D246" s="96"/>
      <c r="E246" s="97"/>
      <c r="F246" s="97"/>
      <c r="G246" s="98" t="s">
        <v>54</v>
      </c>
      <c r="L246" s="117"/>
      <c r="M246" s="117"/>
    </row>
    <row r="247" spans="2:13" ht="25.5" hidden="1" outlineLevel="1">
      <c r="B247" s="95"/>
      <c r="C247" s="95"/>
      <c r="D247" s="96"/>
      <c r="E247" s="97"/>
      <c r="F247" s="97"/>
      <c r="G247" s="98" t="s">
        <v>54</v>
      </c>
      <c r="L247" s="117"/>
      <c r="M247" s="117"/>
    </row>
    <row r="248" spans="2:13" ht="25.5" hidden="1" outlineLevel="1">
      <c r="B248" s="95"/>
      <c r="C248" s="95"/>
      <c r="D248" s="96"/>
      <c r="E248" s="97"/>
      <c r="F248" s="97"/>
      <c r="G248" s="98" t="s">
        <v>54</v>
      </c>
      <c r="L248" s="117"/>
      <c r="M248" s="117"/>
    </row>
    <row r="249" spans="2:13" ht="25.5" hidden="1" outlineLevel="1">
      <c r="B249" s="95"/>
      <c r="C249" s="95"/>
      <c r="D249" s="96"/>
      <c r="E249" s="97"/>
      <c r="F249" s="97"/>
      <c r="G249" s="98" t="s">
        <v>54</v>
      </c>
      <c r="L249" s="117"/>
      <c r="M249" s="117"/>
    </row>
    <row r="250" spans="2:13" ht="24.75" customHeight="1" hidden="1" outlineLevel="1">
      <c r="B250" s="95"/>
      <c r="C250" s="95"/>
      <c r="D250" s="96"/>
      <c r="E250" s="97"/>
      <c r="F250" s="97"/>
      <c r="G250" s="98" t="s">
        <v>54</v>
      </c>
      <c r="L250" s="117"/>
      <c r="M250" s="117"/>
    </row>
    <row r="251" spans="2:13" ht="24.75" customHeight="1">
      <c r="B251" s="95"/>
      <c r="C251" s="95"/>
      <c r="D251" s="96"/>
      <c r="E251" s="97"/>
      <c r="F251" s="97"/>
      <c r="G251" s="98" t="s">
        <v>54</v>
      </c>
      <c r="L251" s="117"/>
      <c r="M251" s="117"/>
    </row>
    <row r="252" spans="2:11" ht="24.75" customHeight="1">
      <c r="B252" s="100"/>
      <c r="D252" s="101">
        <f>SUM(D212:D251)</f>
        <v>0</v>
      </c>
      <c r="E252" s="102">
        <f>SUM(E212:E251)</f>
        <v>0</v>
      </c>
      <c r="F252" s="103">
        <f>SUM(F212:F251)</f>
        <v>0</v>
      </c>
      <c r="G252" s="115"/>
      <c r="H252" s="115"/>
      <c r="I252" s="115"/>
      <c r="J252" s="117"/>
      <c r="K252" s="117"/>
    </row>
    <row r="253" spans="2:9" ht="24.75" customHeight="1" hidden="1">
      <c r="B253" s="100"/>
      <c r="C253" s="144"/>
      <c r="D253" s="160">
        <f>F62+G62+H62+F108+E115+G161+D252+G206+E252+F252</f>
        <v>0</v>
      </c>
      <c r="E253" s="160"/>
      <c r="G253" s="161"/>
      <c r="H253" s="84"/>
      <c r="I253" s="84"/>
    </row>
    <row r="254" spans="2:9" ht="14.25" customHeight="1">
      <c r="B254" s="105" t="s">
        <v>89</v>
      </c>
      <c r="C254" s="84"/>
      <c r="D254" s="84"/>
      <c r="E254" s="84"/>
      <c r="F254" s="84"/>
      <c r="G254" s="84"/>
      <c r="H254" s="84"/>
      <c r="I254" s="84"/>
    </row>
    <row r="255" spans="2:5" ht="15">
      <c r="B255" s="162" t="s">
        <v>90</v>
      </c>
      <c r="C255" s="84"/>
      <c r="D255" s="84"/>
      <c r="E255" s="84"/>
    </row>
    <row r="256" ht="27" customHeight="1">
      <c r="B256" s="163">
        <f>IF($D$253&lt;=50000,"Montant total des dépenses éligibles inférieur à 50 000€ - ce tableau ne doit pas être rempli",IF($D$253&gt;50000,"Montant total des dépenses éligibles supérieur à 50 000€ - ce tableau doit être rempli"))</f>
        <v>0</v>
      </c>
    </row>
    <row r="257" spans="2:5" ht="30.75" customHeight="1">
      <c r="B257" s="85" t="s">
        <v>91</v>
      </c>
      <c r="C257" s="85" t="s">
        <v>44</v>
      </c>
      <c r="D257" s="85" t="s">
        <v>92</v>
      </c>
      <c r="E257" s="34"/>
    </row>
    <row r="258" spans="2:5" ht="24.75" customHeight="1">
      <c r="B258" s="90" t="s">
        <v>93</v>
      </c>
      <c r="C258" s="90" t="s">
        <v>94</v>
      </c>
      <c r="D258" s="90" t="s">
        <v>95</v>
      </c>
      <c r="E258" s="164"/>
    </row>
    <row r="259" spans="2:6" ht="27.75" customHeight="1">
      <c r="B259" s="95"/>
      <c r="C259" s="95"/>
      <c r="D259" s="165"/>
      <c r="E259" s="166"/>
      <c r="F259" s="98" t="s">
        <v>54</v>
      </c>
    </row>
    <row r="260" spans="2:6" ht="27.75" customHeight="1">
      <c r="B260" s="95"/>
      <c r="C260" s="95"/>
      <c r="D260" s="165"/>
      <c r="E260" s="166"/>
      <c r="F260" s="98" t="s">
        <v>54</v>
      </c>
    </row>
    <row r="261" spans="2:6" ht="27.75" customHeight="1">
      <c r="B261" s="95"/>
      <c r="C261" s="95"/>
      <c r="D261" s="165"/>
      <c r="E261" s="166"/>
      <c r="F261" s="98" t="s">
        <v>54</v>
      </c>
    </row>
    <row r="262" spans="2:6" s="84" customFormat="1" ht="25.5">
      <c r="B262" s="95"/>
      <c r="C262" s="95"/>
      <c r="D262" s="165"/>
      <c r="E262" s="166"/>
      <c r="F262" s="98" t="s">
        <v>54</v>
      </c>
    </row>
    <row r="263" spans="2:6" s="84" customFormat="1" ht="25.5" hidden="1" outlineLevel="1">
      <c r="B263" s="95"/>
      <c r="C263" s="95"/>
      <c r="D263" s="165"/>
      <c r="E263" s="166"/>
      <c r="F263" s="98" t="s">
        <v>54</v>
      </c>
    </row>
    <row r="264" spans="2:6" ht="25.5" hidden="1" outlineLevel="1">
      <c r="B264" s="95"/>
      <c r="C264" s="95"/>
      <c r="D264" s="165"/>
      <c r="E264" s="166"/>
      <c r="F264" s="98" t="s">
        <v>54</v>
      </c>
    </row>
    <row r="265" spans="2:6" ht="25.5" hidden="1" outlineLevel="1">
      <c r="B265" s="95"/>
      <c r="C265" s="95"/>
      <c r="D265" s="165"/>
      <c r="E265" s="166"/>
      <c r="F265" s="98" t="s">
        <v>54</v>
      </c>
    </row>
    <row r="266" spans="2:6" ht="25.5" hidden="1" outlineLevel="1">
      <c r="B266" s="95"/>
      <c r="C266" s="95"/>
      <c r="D266" s="165"/>
      <c r="E266" s="166"/>
      <c r="F266" s="98" t="s">
        <v>54</v>
      </c>
    </row>
    <row r="267" spans="2:6" ht="25.5" hidden="1" outlineLevel="1">
      <c r="B267" s="95"/>
      <c r="C267" s="95"/>
      <c r="D267" s="165"/>
      <c r="E267" s="166"/>
      <c r="F267" s="98" t="s">
        <v>54</v>
      </c>
    </row>
    <row r="268" spans="2:6" ht="25.5" hidden="1" outlineLevel="1">
      <c r="B268" s="95"/>
      <c r="C268" s="95"/>
      <c r="D268" s="165"/>
      <c r="E268" s="166"/>
      <c r="F268" s="98" t="s">
        <v>54</v>
      </c>
    </row>
    <row r="269" spans="2:6" ht="25.5" hidden="1" outlineLevel="1">
      <c r="B269" s="95"/>
      <c r="C269" s="95"/>
      <c r="D269" s="165"/>
      <c r="E269" s="166"/>
      <c r="F269" s="98" t="s">
        <v>54</v>
      </c>
    </row>
    <row r="270" spans="2:6" s="84" customFormat="1" ht="25.5" hidden="1" outlineLevel="1">
      <c r="B270" s="95"/>
      <c r="C270" s="95"/>
      <c r="D270" s="165"/>
      <c r="E270" s="166"/>
      <c r="F270" s="98" t="s">
        <v>54</v>
      </c>
    </row>
    <row r="271" spans="2:6" s="84" customFormat="1" ht="25.5">
      <c r="B271" s="95"/>
      <c r="C271" s="95"/>
      <c r="D271" s="165"/>
      <c r="E271" s="166"/>
      <c r="F271" s="98" t="s">
        <v>54</v>
      </c>
    </row>
    <row r="272" spans="3:5" ht="24.75" customHeight="1">
      <c r="C272" s="167"/>
      <c r="D272" s="122">
        <f>SUM(D259:D271)</f>
        <v>0</v>
      </c>
      <c r="E272" s="46"/>
    </row>
    <row r="273" spans="2:9" ht="14.25" customHeight="1">
      <c r="B273" s="105" t="s">
        <v>96</v>
      </c>
      <c r="C273" s="84"/>
      <c r="D273" s="84"/>
      <c r="E273" s="84"/>
      <c r="F273" s="84"/>
      <c r="G273" s="84"/>
      <c r="H273" s="84"/>
      <c r="I273" s="84"/>
    </row>
    <row r="274" spans="2:5" ht="15">
      <c r="B274" s="162" t="s">
        <v>97</v>
      </c>
      <c r="C274" s="84"/>
      <c r="D274" s="84"/>
      <c r="E274" s="84"/>
    </row>
    <row r="275" spans="2:5" ht="24.75" customHeight="1">
      <c r="B275" s="163">
        <f>IF($D$253&lt;=1000000,"Montant total des dépenses éligibles inférieur à 1 000 000€ - ce tableau ne doit pas être rempli",IF($D$253&gt;1000000,"Montant total des dépenses éligibles supérieur à 1 000 000€ - ce tableau doit être rempli"))</f>
        <v>0</v>
      </c>
      <c r="E275" s="84"/>
    </row>
    <row r="276" spans="2:5" ht="30.75" customHeight="1">
      <c r="B276" s="85" t="s">
        <v>91</v>
      </c>
      <c r="C276" s="85" t="s">
        <v>44</v>
      </c>
      <c r="D276" s="85" t="s">
        <v>92</v>
      </c>
      <c r="E276" s="34"/>
    </row>
    <row r="277" spans="2:5" ht="24.75" customHeight="1">
      <c r="B277" s="90" t="s">
        <v>93</v>
      </c>
      <c r="C277" s="90" t="s">
        <v>94</v>
      </c>
      <c r="D277" s="90" t="s">
        <v>95</v>
      </c>
      <c r="E277" s="164"/>
    </row>
    <row r="278" spans="2:6" ht="25.5">
      <c r="B278" s="95"/>
      <c r="C278" s="95"/>
      <c r="D278" s="165"/>
      <c r="E278" s="166"/>
      <c r="F278" s="98" t="s">
        <v>54</v>
      </c>
    </row>
    <row r="279" spans="2:6" ht="25.5">
      <c r="B279" s="95"/>
      <c r="C279" s="95"/>
      <c r="D279" s="165"/>
      <c r="E279" s="166"/>
      <c r="F279" s="98" t="s">
        <v>54</v>
      </c>
    </row>
    <row r="280" spans="2:6" ht="25.5">
      <c r="B280" s="95"/>
      <c r="C280" s="95"/>
      <c r="D280" s="165"/>
      <c r="E280" s="166"/>
      <c r="F280" s="98" t="s">
        <v>54</v>
      </c>
    </row>
    <row r="281" spans="2:6" ht="25.5">
      <c r="B281" s="95"/>
      <c r="C281" s="95"/>
      <c r="D281" s="165"/>
      <c r="E281" s="166"/>
      <c r="F281" s="98" t="s">
        <v>54</v>
      </c>
    </row>
    <row r="282" spans="2:6" ht="25.5" hidden="1" outlineLevel="1">
      <c r="B282" s="95"/>
      <c r="C282" s="95"/>
      <c r="D282" s="165"/>
      <c r="E282" s="166"/>
      <c r="F282" s="98" t="s">
        <v>54</v>
      </c>
    </row>
    <row r="283" spans="2:6" s="84" customFormat="1" ht="25.5" hidden="1" outlineLevel="1">
      <c r="B283" s="95"/>
      <c r="C283" s="95"/>
      <c r="D283" s="165"/>
      <c r="E283" s="166"/>
      <c r="F283" s="98" t="s">
        <v>54</v>
      </c>
    </row>
    <row r="284" spans="2:6" ht="25.5" hidden="1" outlineLevel="1">
      <c r="B284" s="95"/>
      <c r="C284" s="95"/>
      <c r="D284" s="165"/>
      <c r="E284" s="166"/>
      <c r="F284" s="98" t="s">
        <v>54</v>
      </c>
    </row>
    <row r="285" spans="2:6" ht="25.5" hidden="1" outlineLevel="1">
      <c r="B285" s="95"/>
      <c r="C285" s="95"/>
      <c r="D285" s="165"/>
      <c r="E285" s="166"/>
      <c r="F285" s="98" t="s">
        <v>54</v>
      </c>
    </row>
    <row r="286" spans="2:6" ht="25.5" hidden="1" outlineLevel="1">
      <c r="B286" s="95"/>
      <c r="C286" s="95"/>
      <c r="D286" s="165"/>
      <c r="E286" s="166"/>
      <c r="F286" s="98" t="s">
        <v>54</v>
      </c>
    </row>
    <row r="287" spans="2:6" ht="25.5" hidden="1" outlineLevel="1">
      <c r="B287" s="95"/>
      <c r="C287" s="95"/>
      <c r="D287" s="165"/>
      <c r="E287" s="166"/>
      <c r="F287" s="98" t="s">
        <v>54</v>
      </c>
    </row>
    <row r="288" spans="2:6" ht="25.5" hidden="1" outlineLevel="1">
      <c r="B288" s="95"/>
      <c r="C288" s="95"/>
      <c r="D288" s="165"/>
      <c r="E288" s="166"/>
      <c r="F288" s="98" t="s">
        <v>54</v>
      </c>
    </row>
    <row r="289" spans="2:6" ht="25.5" hidden="1" outlineLevel="1">
      <c r="B289" s="95"/>
      <c r="C289" s="95"/>
      <c r="D289" s="165"/>
      <c r="E289" s="166"/>
      <c r="F289" s="98" t="s">
        <v>54</v>
      </c>
    </row>
    <row r="290" spans="2:6" s="84" customFormat="1" ht="25.5">
      <c r="B290" s="95"/>
      <c r="C290" s="95"/>
      <c r="D290" s="165"/>
      <c r="E290" s="166"/>
      <c r="F290" s="98" t="s">
        <v>54</v>
      </c>
    </row>
    <row r="291" spans="3:5" ht="24.75" customHeight="1">
      <c r="C291" s="167"/>
      <c r="D291" s="122">
        <f>SUM(D278:D290)</f>
        <v>0</v>
      </c>
      <c r="E291" s="46"/>
    </row>
    <row r="292" ht="35.25" customHeight="1"/>
    <row r="293" spans="2:4" ht="29.25" customHeight="1">
      <c r="B293" s="168" t="s">
        <v>98</v>
      </c>
      <c r="C293" s="168"/>
      <c r="D293" s="169">
        <f>D253-(D272+D291)</f>
        <v>0</v>
      </c>
    </row>
    <row r="294" ht="24.75" customHeight="1"/>
  </sheetData>
  <sheetProtection password="C47B" sheet="1"/>
  <mergeCells count="11">
    <mergeCell ref="B9:F9"/>
    <mergeCell ref="C10:F10"/>
    <mergeCell ref="B12:F12"/>
    <mergeCell ref="C13:F13"/>
    <mergeCell ref="B15:F15"/>
    <mergeCell ref="C16:F16"/>
    <mergeCell ref="G21:H21"/>
    <mergeCell ref="C112:D112"/>
    <mergeCell ref="C115:D115"/>
    <mergeCell ref="E211:F211"/>
    <mergeCell ref="B293:C293"/>
  </mergeCells>
  <conditionalFormatting sqref="D212:D251 F22:F61">
    <cfRule type="expression" priority="1" dxfId="0" stopIfTrue="1">
      <formula>ISBLANK(#REF!)</formula>
    </cfRule>
  </conditionalFormatting>
  <conditionalFormatting sqref="E212:E251 G22:G61">
    <cfRule type="expression" priority="2" dxfId="0" stopIfTrue="1">
      <formula>ISBLANK(#REF!)</formula>
    </cfRule>
  </conditionalFormatting>
  <conditionalFormatting sqref="F212:F251 H22:H61">
    <cfRule type="expression" priority="3" dxfId="0" stopIfTrue="1">
      <formula>ISBLANK(#REF!)</formula>
    </cfRule>
  </conditionalFormatting>
  <conditionalFormatting sqref="E281:E290">
    <cfRule type="expression" priority="4" dxfId="0" stopIfTrue="1">
      <formula>#REF!&gt;1000000</formula>
    </cfRule>
  </conditionalFormatting>
  <conditionalFormatting sqref="E278:E280">
    <cfRule type="expression" priority="5" dxfId="0" stopIfTrue="1">
      <formula>$D$489&gt;1000000</formula>
    </cfRule>
  </conditionalFormatting>
  <conditionalFormatting sqref="E262:E271">
    <cfRule type="expression" priority="6" dxfId="0" stopIfTrue="1">
      <formula>#REF!&gt;50000</formula>
    </cfRule>
  </conditionalFormatting>
  <conditionalFormatting sqref="E259:E261">
    <cfRule type="expression" priority="7" dxfId="0" stopIfTrue="1">
      <formula>$D$489&gt;50000</formula>
    </cfRule>
  </conditionalFormatting>
  <conditionalFormatting sqref="D278:D290">
    <cfRule type="expression" priority="8" dxfId="0" stopIfTrue="1">
      <formula>$D$253&gt;1000000</formula>
    </cfRule>
  </conditionalFormatting>
  <conditionalFormatting sqref="D259:D271">
    <cfRule type="expression" priority="9" dxfId="0" stopIfTrue="1">
      <formula>$D$253&gt;50000</formula>
    </cfRule>
  </conditionalFormatting>
  <dataValidations count="17">
    <dataValidation operator="greaterThan" allowBlank="1" showErrorMessage="1" sqref="F68:F107 G121:G160 G166:G205">
      <formula1>0</formula1>
    </dataValidation>
    <dataValidation type="decimal" allowBlank="1" showErrorMessage="1" errorTitle="Format invalide" error="Vous devez renseigner une valeur numériqe." sqref="D68:D107 F121:F160 F166:F205">
      <formula1>0</formula1>
      <formula2>10000000</formula2>
    </dataValidation>
    <dataValidation type="decimal" operator="greaterThanOrEqual" allowBlank="1" showErrorMessage="1" error="Pour une seule dépense, ne renseigner que le montant HT ou le montant présenté si la TVA est récupérée (totalement ou partiellement)" sqref="G22:G61 E212:E251">
      <formula1>ISBLANK(#REF!)</formula1>
    </dataValidation>
    <dataValidation type="custom" operator="greaterThanOrEqual" allowBlank="1" showErrorMessage="1" error="Pour une seule dépense, ne renseigner que le montant HT ou le montant présenté si la TVA est récupérée (totalement ou partiellement)" sqref="F23:F61 D213:D251">
      <formula1>ISBLANK(#REF!)</formula1>
    </dataValidation>
    <dataValidation type="decimal" operator="greaterThanOrEqual" allowBlank="1" showErrorMessage="1" error="Pour une seule dépense, ne renseigner que le montant HT ou le montant présenté si la TVA est récupérée (totalement ou partiellement)" sqref="F22 D212">
      <formula1>ISBLANK(#REF!)</formula1>
    </dataValidation>
    <dataValidation type="decimal" operator="greaterThanOrEqual" allowBlank="1" showErrorMessage="1" error="Pour une seule dépense, ne renseigner que le montant HT ou le montant présenté si la TVA est récupérée (totalement ou partiellement)" sqref="H22:H61 F212:F251">
      <formula1>ISBLANK(#REF!)</formula1>
    </dataValidation>
    <dataValidation type="custom" operator="greaterThanOrEqual" allowBlank="1" showErrorMessage="1" error="Le montant total des dépenses éligibles est inférieur à 50 000 €. Les recettes générées par l'opération n'ont pas à être renseignées. " sqref="E259:E261">
      <formula1>$D$489&gt;50000</formula1>
    </dataValidation>
    <dataValidation type="custom" operator="greaterThanOrEqual" allowBlank="1" showErrorMessage="1" error="Le montant total des dépenses éligibles est inférieur à 50 000 €. Les recettes générées par l'opération n'ont pas à être renseignées. " sqref="E262:E271">
      <formula1>#REF!&gt;50000</formula1>
    </dataValidation>
    <dataValidation type="custom" operator="greaterThanOrEqual" allowBlank="1" showErrorMessage="1" error="Le montant total des dépenses éligibles est inférieur à 1 000 000 €. Les recettes générées après la réalisation de l'opération n'ont pas à être renseignées. " sqref="E278:E280">
      <formula1>$D$489&gt;100000</formula1>
    </dataValidation>
    <dataValidation type="custom" operator="greaterThanOrEqual" allowBlank="1" showErrorMessage="1" error="Le montant total des dépenses éligibles est inférieur à 1 000 000 €. Les recettes générées après la réalisation de l'opération n'ont pas à être renseignées. " sqref="E281:E290">
      <formula1>#REF!&gt;100000</formula1>
    </dataValidation>
    <dataValidation type="custom" operator="greaterThanOrEqual" allowBlank="1" showErrorMessage="1" error="Le montant total des dépenses éligibles est inférieur à 1 000 000 €. Les recettes générées après la réalisation de l'opération n'ont pas à être renseignées. " sqref="D278:D290">
      <formula1>$D$253&gt;1000000</formula1>
    </dataValidation>
    <dataValidation type="custom" allowBlank="1" showErrorMessage="1" sqref="D259:D271">
      <formula1>$D$253&gt;50000</formula1>
      <formula2>0</formula2>
    </dataValidation>
    <dataValidation type="list" allowBlank="1" showErrorMessage="1" sqref="B151:B161">
      <formula1>"Frais de restauration,Frais de logement,Frais de déplacement"</formula1>
      <formula2>0</formula2>
    </dataValidation>
    <dataValidation type="list" allowBlank="1" showErrorMessage="1" sqref="B22:B61">
      <formula1>"Dépenses d'investissement matériel et immatériel,Prestations de service"</formula1>
      <formula2>0</formula2>
    </dataValidation>
    <dataValidation type="textLength" operator="lessThanOrEqual" allowBlank="1" showErrorMessage="1" error="Le libellé de l'opération ne doit pas dépasser 96 caractères" sqref="C13:F13 C14:E14 C16:E16">
      <formula1>96</formula1>
    </dataValidation>
    <dataValidation type="list" allowBlank="1" showErrorMessage="1" sqref="B121:B150">
      <formula1>"Frais de restauration,Frais de logement"</formula1>
      <formula2>0</formula2>
    </dataValidation>
    <dataValidation type="whole" operator="greaterThan" allowBlank="1" showErrorMessage="1" errorTitle="Format invalide" error="Vous devez renseigner une valeur numériqe." sqref="E68:E107">
      <formula1>0</formula1>
    </dataValidation>
  </dataValidations>
  <hyperlinks>
    <hyperlink ref="I1" location="NOTICE!A1" display="Retour à la notice"/>
  </hyperlinks>
  <printOptions/>
  <pageMargins left="0.2361111111111111" right="0.2361111111111111" top="0.7479166666666667" bottom="0.7486111111111111" header="0.5118055555555555" footer="0.31527777777777777"/>
  <pageSetup fitToHeight="2" fitToWidth="1" horizontalDpi="300" verticalDpi="300" orientation="portrait" paperSize="9"/>
  <headerFooter alignWithMargins="0">
    <oddFooter>&amp;L&amp;"Calibri,Italique"&amp;8Annexes techniques - Mesure 50.1.c&amp;R&amp;"Calibri,Italique"&amp;8V1.1.1 avril 2017</oddFooter>
  </headerFooter>
  <rowBreaks count="1" manualBreakCount="1">
    <brk id="109" max="255" man="1"/>
  </rowBreaks>
  <legacyDrawing r:id="rId1"/>
</worksheet>
</file>

<file path=xl/worksheets/sheet3.xml><?xml version="1.0" encoding="utf-8"?>
<worksheet xmlns="http://schemas.openxmlformats.org/spreadsheetml/2006/main" xmlns:r="http://schemas.openxmlformats.org/officeDocument/2006/relationships">
  <sheetPr codeName="Feuil13">
    <pageSetUpPr fitToPage="1"/>
  </sheetPr>
  <dimension ref="A1:IV140"/>
  <sheetViews>
    <sheetView showGridLines="0" view="pageBreakPreview" zoomScale="85" zoomScaleNormal="85" zoomScaleSheetLayoutView="85" workbookViewId="0" topLeftCell="A1">
      <pane ySplit="1" topLeftCell="A11" activePane="bottomLeft" state="frozen"/>
      <selection pane="topLeft" activeCell="A1" sqref="A1"/>
      <selection pane="bottomLeft" activeCell="B31" sqref="B31"/>
    </sheetView>
  </sheetViews>
  <sheetFormatPr defaultColWidth="101.7109375" defaultRowHeight="15"/>
  <cols>
    <col min="1" max="1" width="7.7109375" style="4" customWidth="1"/>
    <col min="2" max="2" width="63.421875" style="170" customWidth="1"/>
    <col min="3" max="3" width="29.7109375" style="170" customWidth="1"/>
    <col min="4" max="4" width="26.421875" style="170" customWidth="1"/>
    <col min="5" max="5" width="23.28125" style="4" customWidth="1"/>
    <col min="6" max="6" width="27.28125" style="4" customWidth="1"/>
    <col min="7" max="7" width="13.7109375" style="4" customWidth="1"/>
    <col min="8" max="8" width="41.28125" style="4" customWidth="1"/>
    <col min="9" max="16384" width="101.421875" style="4" customWidth="1"/>
  </cols>
  <sheetData>
    <row r="1" s="48" customFormat="1" ht="15.75">
      <c r="G1" s="49" t="s">
        <v>31</v>
      </c>
    </row>
    <row r="2" spans="2:4" ht="30">
      <c r="B2" s="3" t="s">
        <v>0</v>
      </c>
      <c r="C2" s="3"/>
      <c r="D2" s="6"/>
    </row>
    <row r="3" spans="2:4" ht="18">
      <c r="B3" s="5" t="s">
        <v>1</v>
      </c>
      <c r="C3" s="6"/>
      <c r="D3" s="5"/>
    </row>
    <row r="4" spans="2:5" s="69" customFormat="1" ht="18" customHeight="1">
      <c r="B4" s="171">
        <f>'ANXE-1-DEPENSES PREVI'!B4</f>
        <v>0</v>
      </c>
      <c r="C4" s="171"/>
      <c r="D4" s="171"/>
      <c r="E4" s="171"/>
    </row>
    <row r="5" spans="1:256" ht="15">
      <c r="A5" s="1"/>
      <c r="B5" s="52">
        <f>NOTICE!C6</f>
        <v>0</v>
      </c>
      <c r="C5" s="6"/>
      <c r="D5" s="4"/>
      <c r="F5"/>
      <c r="G5"/>
      <c r="H5"/>
      <c r="I5" s="2"/>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4" s="10" customFormat="1" ht="36.75" customHeight="1">
      <c r="B6" s="54" t="s">
        <v>99</v>
      </c>
      <c r="C6" s="53"/>
      <c r="D6" s="50"/>
    </row>
    <row r="7" spans="2:4" s="55" customFormat="1" ht="21">
      <c r="B7" s="56" t="s">
        <v>34</v>
      </c>
      <c r="D7" s="57"/>
    </row>
    <row r="8" spans="2:4" s="55" customFormat="1" ht="19.5" customHeight="1">
      <c r="B8" s="172"/>
      <c r="D8" s="57"/>
    </row>
    <row r="9" spans="2:6" s="10" customFormat="1" ht="24.75" customHeight="1">
      <c r="B9" s="59" t="s">
        <v>35</v>
      </c>
      <c r="C9" s="59"/>
      <c r="D9" s="59"/>
      <c r="E9" s="59"/>
      <c r="F9" s="59"/>
    </row>
    <row r="10" spans="2:6" s="10" customFormat="1" ht="24.75" customHeight="1">
      <c r="B10" s="173" t="s">
        <v>100</v>
      </c>
      <c r="C10" s="174">
        <f>IF('ANXE-1-DEPENSES PREVI'!$C$10=0,"Veuillez renseigner cette information à l'annexe 1",'ANXE-1-DEPENSES PREVI'!$C$10)</f>
        <v>0</v>
      </c>
      <c r="D10" s="174"/>
      <c r="E10" s="174"/>
      <c r="F10" s="174"/>
    </row>
    <row r="11" spans="2:6" s="10" customFormat="1" ht="12" customHeight="1">
      <c r="B11" s="72"/>
      <c r="C11" s="175"/>
      <c r="D11" s="175"/>
      <c r="E11" s="9"/>
      <c r="F11" s="9"/>
    </row>
    <row r="12" spans="2:6" s="176" customFormat="1" ht="24.75" customHeight="1">
      <c r="B12" s="59" t="s">
        <v>37</v>
      </c>
      <c r="C12" s="59"/>
      <c r="D12" s="59"/>
      <c r="E12" s="59"/>
      <c r="F12" s="59"/>
    </row>
    <row r="13" spans="2:6" s="10" customFormat="1" ht="24.75" customHeight="1">
      <c r="B13" s="173" t="s">
        <v>38</v>
      </c>
      <c r="C13" s="174">
        <f>IF('ANXE-1-DEPENSES PREVI'!$C$13=0,"Veuillez renseigner cette information à l'annexe 1",'ANXE-1-DEPENSES PREVI'!$C$13)</f>
        <v>0</v>
      </c>
      <c r="D13" s="174"/>
      <c r="E13" s="174"/>
      <c r="F13" s="174"/>
    </row>
    <row r="14" spans="2:6" s="10" customFormat="1" ht="15" customHeight="1">
      <c r="B14" s="177"/>
      <c r="C14" s="178"/>
      <c r="D14" s="179"/>
      <c r="E14" s="75"/>
      <c r="F14" s="9"/>
    </row>
    <row r="15" spans="2:6" s="10" customFormat="1" ht="24.75" customHeight="1">
      <c r="B15" s="180" t="s">
        <v>101</v>
      </c>
      <c r="C15" s="180"/>
      <c r="D15" s="180"/>
      <c r="E15" s="180"/>
      <c r="F15" s="180"/>
    </row>
    <row r="16" spans="2:6" s="10" customFormat="1" ht="24.75" customHeight="1">
      <c r="B16" s="181" t="s">
        <v>100</v>
      </c>
      <c r="C16" s="182">
        <f>IF('ANXE-1-DEPENSES PREVI'!$C$16=0,"Lorsque l'opération est portée par un partenariat, veuillez renseigner cette information à l'annexe 1",'ANXE-1-DEPENSES PREVI'!$C$16)</f>
        <v>0</v>
      </c>
      <c r="D16" s="182"/>
      <c r="E16" s="182"/>
      <c r="F16" s="182"/>
    </row>
    <row r="17" spans="2:4" ht="15" customHeight="1">
      <c r="B17" s="50"/>
      <c r="C17" s="50"/>
      <c r="D17" s="50"/>
    </row>
    <row r="18" spans="2:5" ht="19.5" customHeight="1">
      <c r="B18" s="183" t="s">
        <v>102</v>
      </c>
      <c r="C18" s="184"/>
      <c r="D18" s="184"/>
      <c r="E18" s="185"/>
    </row>
    <row r="19" spans="1:4" s="4" customFormat="1" ht="14.25" customHeight="1">
      <c r="A19" s="186"/>
      <c r="B19" s="187"/>
      <c r="D19" s="188"/>
    </row>
    <row r="20" spans="2:7" s="170" customFormat="1" ht="21" customHeight="1">
      <c r="B20" s="189" t="s">
        <v>103</v>
      </c>
      <c r="C20" s="190">
        <f>ROUNDDOWN('ANXE-1-DEPENSES PREVI'!D293,2)</f>
        <v>0</v>
      </c>
      <c r="D20" s="191"/>
      <c r="E20" s="188"/>
      <c r="F20" s="188"/>
      <c r="G20" s="188"/>
    </row>
    <row r="21" spans="2:7" s="170" customFormat="1" ht="18" customHeight="1">
      <c r="B21" s="192" t="s">
        <v>104</v>
      </c>
      <c r="D21" s="193"/>
      <c r="E21" s="193"/>
      <c r="F21" s="193"/>
      <c r="G21" s="193"/>
    </row>
    <row r="22" spans="2:6" s="170" customFormat="1" ht="10.5" customHeight="1">
      <c r="B22" s="192"/>
      <c r="D22" s="193"/>
      <c r="E22" s="193"/>
      <c r="F22" s="193"/>
    </row>
    <row r="23" spans="2:6" s="170" customFormat="1" ht="10.5" customHeight="1">
      <c r="B23" s="192"/>
      <c r="D23" s="193"/>
      <c r="E23" s="193"/>
      <c r="F23" s="193"/>
    </row>
    <row r="24" spans="2:8" s="170" customFormat="1" ht="18.75" customHeight="1">
      <c r="B24" s="194" t="s">
        <v>105</v>
      </c>
      <c r="C24" s="195">
        <v>0.5</v>
      </c>
      <c r="D24" s="196" t="s">
        <v>106</v>
      </c>
      <c r="E24" s="197"/>
      <c r="F24" s="197"/>
      <c r="G24" s="196"/>
      <c r="H24" s="198"/>
    </row>
    <row r="25" spans="2:8" s="170" customFormat="1" ht="18.75" customHeight="1">
      <c r="B25" s="199"/>
      <c r="C25" s="200"/>
      <c r="D25" s="196"/>
      <c r="E25" s="197"/>
      <c r="F25" s="201" t="s">
        <v>107</v>
      </c>
      <c r="G25" s="201"/>
      <c r="H25" s="198"/>
    </row>
    <row r="26" spans="2:7" s="170" customFormat="1" ht="18.75" customHeight="1">
      <c r="B26" s="199"/>
      <c r="C26" s="195">
        <v>0.8</v>
      </c>
      <c r="D26" s="202" t="s">
        <v>108</v>
      </c>
      <c r="E26" s="202"/>
      <c r="F26" s="201"/>
      <c r="G26" s="201"/>
    </row>
    <row r="27" spans="2:7" s="170" customFormat="1" ht="18.75" customHeight="1">
      <c r="B27" s="199"/>
      <c r="C27" s="203"/>
      <c r="D27" s="196"/>
      <c r="F27" s="201"/>
      <c r="G27" s="201"/>
    </row>
    <row r="28" spans="2:6" s="170" customFormat="1" ht="18.75" customHeight="1">
      <c r="B28" s="199"/>
      <c r="C28" s="195">
        <v>0.3</v>
      </c>
      <c r="D28" s="196" t="s">
        <v>109</v>
      </c>
      <c r="E28" s="193"/>
      <c r="F28" s="193"/>
    </row>
    <row r="29" spans="2:6" s="170" customFormat="1" ht="18.75" customHeight="1">
      <c r="B29" s="199"/>
      <c r="C29" s="195">
        <v>0.6</v>
      </c>
      <c r="D29" s="196" t="s">
        <v>110</v>
      </c>
      <c r="E29" s="193"/>
      <c r="F29" s="193"/>
    </row>
    <row r="30" spans="2:8" s="170" customFormat="1" ht="31.5" customHeight="1">
      <c r="B30" s="199"/>
      <c r="C30" s="195">
        <v>0.75</v>
      </c>
      <c r="D30" s="204" t="s">
        <v>111</v>
      </c>
      <c r="E30" s="204"/>
      <c r="F30" s="204"/>
      <c r="G30" s="204"/>
      <c r="H30" s="196"/>
    </row>
    <row r="31" spans="2:7" s="170" customFormat="1" ht="32.25" customHeight="1">
      <c r="B31" s="199"/>
      <c r="C31" s="195">
        <v>0.8</v>
      </c>
      <c r="D31" s="205" t="s">
        <v>112</v>
      </c>
      <c r="E31" s="205"/>
      <c r="F31" s="205"/>
      <c r="G31" s="205"/>
    </row>
    <row r="32" spans="2:7" s="170" customFormat="1" ht="39" customHeight="1">
      <c r="B32" s="199"/>
      <c r="C32" s="195">
        <v>0.8</v>
      </c>
      <c r="D32" s="205" t="s">
        <v>113</v>
      </c>
      <c r="E32" s="205"/>
      <c r="F32" s="205"/>
      <c r="G32" s="205"/>
    </row>
    <row r="33" spans="2:8" s="170" customFormat="1" ht="18.75" customHeight="1">
      <c r="B33" s="199"/>
      <c r="D33" s="196"/>
      <c r="E33" s="197"/>
      <c r="F33" s="197"/>
      <c r="G33" s="196"/>
      <c r="H33" s="198"/>
    </row>
    <row r="34" spans="2:7" s="170" customFormat="1" ht="18.75" customHeight="1">
      <c r="B34" s="199"/>
      <c r="C34" s="195">
        <v>0.7</v>
      </c>
      <c r="D34" s="206" t="s">
        <v>114</v>
      </c>
      <c r="F34" s="207"/>
      <c r="G34" s="208"/>
    </row>
    <row r="35" spans="2:6" s="170" customFormat="1" ht="19.5" customHeight="1">
      <c r="B35" s="199"/>
      <c r="C35" s="209"/>
      <c r="D35" s="209"/>
      <c r="E35" s="209"/>
      <c r="F35" s="193"/>
    </row>
    <row r="36" spans="2:7" s="170" customFormat="1" ht="14.25" hidden="1">
      <c r="B36" s="210">
        <v>1</v>
      </c>
      <c r="C36" s="211"/>
      <c r="D36" s="196"/>
      <c r="E36" s="197"/>
      <c r="F36" s="197"/>
      <c r="G36" s="196"/>
    </row>
    <row r="37" spans="2:6" s="170" customFormat="1" ht="21" customHeight="1">
      <c r="B37" s="212"/>
      <c r="C37" s="213">
        <f>IF(B36=1,"50%",(IF(B36=2,"80%",(IF(B36=3,"30%",(IF(B36=4,"60%",(IF(B36=5,"75%",(IF(B36=6,"80%",(IF(B36=7,"80%",(IF(B36=8,"70%")))))))))))))))</f>
        <v>0</v>
      </c>
      <c r="D37" s="214">
        <f>IF(C37=0,"Veuillez choisir le taux d'intensité dont vous bénéficiez","")</f>
        <v>0</v>
      </c>
      <c r="E37" s="193"/>
      <c r="F37" s="193"/>
    </row>
    <row r="38" spans="2:6" s="170" customFormat="1" ht="21" customHeight="1">
      <c r="B38" s="212"/>
      <c r="C38" s="215" t="s">
        <v>115</v>
      </c>
      <c r="D38" s="214"/>
      <c r="E38" s="193"/>
      <c r="F38" s="193"/>
    </row>
    <row r="39" spans="2:6" s="170" customFormat="1" ht="12.75" customHeight="1">
      <c r="B39" s="216"/>
      <c r="C39" s="217"/>
      <c r="D39" s="218"/>
      <c r="E39" s="193"/>
      <c r="F39" s="193"/>
    </row>
    <row r="40" spans="2:6" s="170" customFormat="1" ht="21" customHeight="1">
      <c r="B40" s="189" t="s">
        <v>116</v>
      </c>
      <c r="C40" s="219">
        <v>0.75</v>
      </c>
      <c r="E40" s="193"/>
      <c r="F40" s="193"/>
    </row>
    <row r="41" spans="2:6" s="170" customFormat="1" ht="21" customHeight="1">
      <c r="B41" s="189" t="s">
        <v>117</v>
      </c>
      <c r="C41" s="219">
        <v>0.25</v>
      </c>
      <c r="D41" s="220"/>
      <c r="E41" s="193"/>
      <c r="F41" s="193"/>
    </row>
    <row r="42" spans="2:6" s="170" customFormat="1" ht="15">
      <c r="B42" s="221">
        <v>1</v>
      </c>
      <c r="C42" s="222"/>
      <c r="E42" s="193"/>
      <c r="F42" s="193"/>
    </row>
    <row r="43" spans="2:6" s="170" customFormat="1" ht="21" customHeight="1">
      <c r="B43" s="189" t="s">
        <v>118</v>
      </c>
      <c r="C43" s="223">
        <f>ROUNDDOWN(C20*C37,2)</f>
        <v>0</v>
      </c>
      <c r="F43" s="224"/>
    </row>
    <row r="44" spans="2:6" s="170" customFormat="1" ht="21" customHeight="1">
      <c r="B44" s="194" t="s">
        <v>119</v>
      </c>
      <c r="C44" s="223">
        <f>ROUNDDOWN(C43*C40,2)</f>
        <v>0</v>
      </c>
      <c r="E44" s="193"/>
      <c r="F44" s="193"/>
    </row>
    <row r="45" spans="2:6" s="170" customFormat="1" ht="23.25" customHeight="1">
      <c r="B45" s="192" t="s">
        <v>120</v>
      </c>
      <c r="D45" s="193"/>
      <c r="E45" s="193"/>
      <c r="F45" s="193"/>
    </row>
    <row r="46" spans="2:6" s="170" customFormat="1" ht="36" customHeight="1">
      <c r="B46" s="225" t="s">
        <v>121</v>
      </c>
      <c r="C46" s="223">
        <f>ROUNDDOWN(C43-C44-C65,2)</f>
        <v>0</v>
      </c>
      <c r="D46" s="226">
        <f>IF(C46&lt;0,"Ce montant ne peut pas être négatif. Les financement publics obtenus/demandés sont trop élevés.","")</f>
        <v>0</v>
      </c>
      <c r="E46" s="193"/>
      <c r="F46" s="193"/>
    </row>
    <row r="47" spans="2:6" s="170" customFormat="1" ht="21" customHeight="1">
      <c r="B47" s="227"/>
      <c r="C47" s="228"/>
      <c r="D47" s="193"/>
      <c r="E47" s="193"/>
      <c r="F47" s="193"/>
    </row>
    <row r="48" spans="2:4" s="170" customFormat="1" ht="21" customHeight="1">
      <c r="B48" s="229" t="s">
        <v>122</v>
      </c>
      <c r="C48" s="230"/>
      <c r="D48" s="193"/>
    </row>
    <row r="49" spans="2:3" ht="20.25" customHeight="1">
      <c r="B49" s="229" t="s">
        <v>123</v>
      </c>
      <c r="C49" s="231"/>
    </row>
    <row r="50" spans="2:3" ht="20.25" customHeight="1">
      <c r="B50" s="232" t="s">
        <v>124</v>
      </c>
      <c r="C50" s="233"/>
    </row>
    <row r="51" spans="2:5" s="4" customFormat="1" ht="20.25" customHeight="1" hidden="1">
      <c r="B51" s="234" t="s">
        <v>125</v>
      </c>
      <c r="C51" s="235">
        <f>SUM(C49,C48,C50)</f>
        <v>0</v>
      </c>
      <c r="E51" s="236"/>
    </row>
    <row r="52" spans="2:6" s="237" customFormat="1" ht="19.5" customHeight="1">
      <c r="B52" s="238"/>
      <c r="C52" s="238"/>
      <c r="E52" s="239">
        <f>IF((ROUND(C46,2))=C51,"","Le total doit être égal aux contreparties nationales sollicitées. L'écart entre les contreparties et les participations sollicitées est de "&amp;(ROUND(C46-C51,2)&amp;" €"))</f>
        <v>0</v>
      </c>
      <c r="F52" s="240"/>
    </row>
    <row r="53" spans="2:6" ht="15.75">
      <c r="B53" s="105" t="s">
        <v>126</v>
      </c>
      <c r="C53" s="105"/>
      <c r="D53" s="105"/>
      <c r="E53" s="105"/>
      <c r="F53" s="193"/>
    </row>
    <row r="54" spans="2:5" s="170" customFormat="1" ht="45">
      <c r="B54" s="85" t="s">
        <v>127</v>
      </c>
      <c r="C54" s="85" t="s">
        <v>128</v>
      </c>
      <c r="D54" s="85" t="s">
        <v>129</v>
      </c>
      <c r="E54" s="241" t="s">
        <v>130</v>
      </c>
    </row>
    <row r="55" spans="2:6" ht="25.5">
      <c r="B55" s="242"/>
      <c r="C55" s="243"/>
      <c r="D55" s="244"/>
      <c r="E55" s="245">
        <f aca="true" t="shared" si="0" ref="E55:E64">IF(C55=0,"",C55/($C$65+$C$51))</f>
        <v>0</v>
      </c>
      <c r="F55" s="246" t="s">
        <v>54</v>
      </c>
    </row>
    <row r="56" spans="2:6" ht="28.5">
      <c r="B56" s="242"/>
      <c r="C56" s="243"/>
      <c r="D56" s="244"/>
      <c r="E56" s="245">
        <f t="shared" si="0"/>
        <v>0</v>
      </c>
      <c r="F56" s="246" t="s">
        <v>54</v>
      </c>
    </row>
    <row r="57" spans="2:6" ht="28.5">
      <c r="B57" s="242"/>
      <c r="C57" s="243"/>
      <c r="D57" s="244"/>
      <c r="E57" s="245">
        <f t="shared" si="0"/>
        <v>0</v>
      </c>
      <c r="F57" s="246" t="s">
        <v>54</v>
      </c>
    </row>
    <row r="58" spans="2:6" ht="28.5">
      <c r="B58" s="242"/>
      <c r="C58" s="243"/>
      <c r="D58" s="244"/>
      <c r="E58" s="245">
        <f t="shared" si="0"/>
        <v>0</v>
      </c>
      <c r="F58" s="246" t="s">
        <v>54</v>
      </c>
    </row>
    <row r="59" spans="2:6" ht="28.5">
      <c r="B59" s="242"/>
      <c r="C59" s="243"/>
      <c r="D59" s="244"/>
      <c r="E59" s="245">
        <f t="shared" si="0"/>
        <v>0</v>
      </c>
      <c r="F59" s="246" t="s">
        <v>54</v>
      </c>
    </row>
    <row r="60" spans="2:6" ht="28.5">
      <c r="B60" s="242"/>
      <c r="C60" s="243"/>
      <c r="D60" s="244"/>
      <c r="E60" s="245">
        <f t="shared" si="0"/>
        <v>0</v>
      </c>
      <c r="F60" s="246" t="s">
        <v>54</v>
      </c>
    </row>
    <row r="61" spans="2:6" ht="28.5">
      <c r="B61" s="242"/>
      <c r="C61" s="243"/>
      <c r="D61" s="244"/>
      <c r="E61" s="245">
        <f t="shared" si="0"/>
        <v>0</v>
      </c>
      <c r="F61" s="246" t="s">
        <v>54</v>
      </c>
    </row>
    <row r="62" spans="2:6" ht="28.5">
      <c r="B62" s="242"/>
      <c r="C62" s="243"/>
      <c r="D62" s="244"/>
      <c r="E62" s="245">
        <f t="shared" si="0"/>
        <v>0</v>
      </c>
      <c r="F62" s="246" t="s">
        <v>54</v>
      </c>
    </row>
    <row r="63" spans="2:6" ht="28.5">
      <c r="B63" s="242"/>
      <c r="C63" s="243"/>
      <c r="D63" s="244"/>
      <c r="E63" s="245">
        <f t="shared" si="0"/>
        <v>0</v>
      </c>
      <c r="F63" s="246" t="s">
        <v>54</v>
      </c>
    </row>
    <row r="64" spans="2:6" ht="28.5">
      <c r="B64" s="242"/>
      <c r="C64" s="243"/>
      <c r="D64" s="244"/>
      <c r="E64" s="245">
        <f t="shared" si="0"/>
        <v>0</v>
      </c>
      <c r="F64" s="246" t="s">
        <v>54</v>
      </c>
    </row>
    <row r="65" spans="3:7" s="4" customFormat="1" ht="20.25" customHeight="1">
      <c r="C65" s="247">
        <f>SUM(C55:C64)</f>
        <v>0</v>
      </c>
      <c r="D65" s="248" t="s">
        <v>131</v>
      </c>
      <c r="E65" s="249">
        <f>IF(C48=0,"",(C48)/(C51+C65))</f>
        <v>0</v>
      </c>
      <c r="F65" s="7"/>
      <c r="G65" s="250"/>
    </row>
    <row r="66" spans="3:7" s="4" customFormat="1" ht="20.25" customHeight="1">
      <c r="C66" s="161"/>
      <c r="D66" s="248" t="s">
        <v>132</v>
      </c>
      <c r="E66" s="249">
        <f>IF(C49=0,"",(C49)/(C51+C65))</f>
        <v>0</v>
      </c>
      <c r="F66" s="7"/>
      <c r="G66" s="250"/>
    </row>
    <row r="67" spans="3:7" s="4" customFormat="1" ht="20.25" customHeight="1">
      <c r="C67" s="161"/>
      <c r="D67" s="248" t="s">
        <v>133</v>
      </c>
      <c r="E67" s="249">
        <f>IF(C50=0,"",(C50)/(C51+C65))</f>
        <v>0</v>
      </c>
      <c r="F67" s="7"/>
      <c r="G67" s="250"/>
    </row>
    <row r="68" spans="3:5" s="4" customFormat="1" ht="20.25" customHeight="1">
      <c r="C68" s="161"/>
      <c r="E68" s="236"/>
    </row>
    <row r="69" spans="2:5" ht="21" customHeight="1">
      <c r="B69" s="251" t="s">
        <v>134</v>
      </c>
      <c r="C69" s="251"/>
      <c r="D69" s="251"/>
      <c r="E69" s="251"/>
    </row>
    <row r="70" spans="2:5" ht="32.25" customHeight="1">
      <c r="B70" s="252" t="s">
        <v>135</v>
      </c>
      <c r="C70" s="252"/>
      <c r="D70" s="252"/>
      <c r="E70" s="252"/>
    </row>
    <row r="71" s="4" customFormat="1" ht="12.75">
      <c r="D71" s="7"/>
    </row>
    <row r="72" spans="2:6" s="4" customFormat="1" ht="16.5" customHeight="1">
      <c r="B72" s="105" t="s">
        <v>136</v>
      </c>
      <c r="D72" s="7"/>
      <c r="E72" s="7"/>
      <c r="F72" s="7"/>
    </row>
    <row r="73" spans="2:6" ht="24.75" customHeight="1">
      <c r="B73" s="85" t="s">
        <v>137</v>
      </c>
      <c r="C73" s="253"/>
      <c r="D73" s="7"/>
      <c r="E73" s="7"/>
      <c r="F73" s="7"/>
    </row>
    <row r="74" spans="2:4" ht="24.75" customHeight="1" hidden="1">
      <c r="B74" s="85" t="s">
        <v>138</v>
      </c>
      <c r="C74" s="85" t="s">
        <v>139</v>
      </c>
      <c r="D74" s="7"/>
    </row>
    <row r="75" spans="2:4" ht="15" customHeight="1" hidden="1">
      <c r="B75" s="254" t="e">
        <f>IF('ANXE-1-DEPENSES PREVI'!#REF!=0,"",'ANXE-1-DEPENSES PREVI'!#REF!)</f>
        <v>#REF!</v>
      </c>
      <c r="C75" s="255" t="e">
        <f>IF('ANXE-1-DEPENSES PREVI'!#REF!=0,"",'ANXE-1-DEPENSES PREVI'!#REF!)</f>
        <v>#REF!</v>
      </c>
      <c r="D75" s="246" t="s">
        <v>54</v>
      </c>
    </row>
    <row r="76" spans="2:4" ht="15" customHeight="1" hidden="1">
      <c r="B76" s="254" t="e">
        <f>IF('ANXE-1-DEPENSES PREVI'!#REF!=0,"",'ANXE-1-DEPENSES PREVI'!#REF!)</f>
        <v>#REF!</v>
      </c>
      <c r="C76" s="255" t="e">
        <f>IF('ANXE-1-DEPENSES PREVI'!#REF!=0,"",'ANXE-1-DEPENSES PREVI'!#REF!)</f>
        <v>#REF!</v>
      </c>
      <c r="D76" s="246" t="s">
        <v>54</v>
      </c>
    </row>
    <row r="77" spans="2:4" ht="15" customHeight="1" hidden="1">
      <c r="B77" s="254" t="e">
        <f>IF('ANXE-1-DEPENSES PREVI'!#REF!=0,"",'ANXE-1-DEPENSES PREVI'!#REF!)</f>
        <v>#REF!</v>
      </c>
      <c r="C77" s="255" t="e">
        <f>IF('ANXE-1-DEPENSES PREVI'!#REF!=0,"",'ANXE-1-DEPENSES PREVI'!#REF!)</f>
        <v>#REF!</v>
      </c>
      <c r="D77" s="246" t="s">
        <v>54</v>
      </c>
    </row>
    <row r="78" spans="2:4" ht="15" customHeight="1" hidden="1">
      <c r="B78" s="254" t="e">
        <f>IF('ANXE-1-DEPENSES PREVI'!#REF!=0,"",'ANXE-1-DEPENSES PREVI'!#REF!)</f>
        <v>#REF!</v>
      </c>
      <c r="C78" s="255" t="e">
        <f>IF('ANXE-1-DEPENSES PREVI'!#REF!=0,"",'ANXE-1-DEPENSES PREVI'!#REF!)</f>
        <v>#REF!</v>
      </c>
      <c r="D78" s="246" t="s">
        <v>54</v>
      </c>
    </row>
    <row r="79" spans="2:4" ht="15" customHeight="1" hidden="1">
      <c r="B79" s="254" t="e">
        <f>IF('ANXE-1-DEPENSES PREVI'!#REF!=0,"",'ANXE-1-DEPENSES PREVI'!#REF!)</f>
        <v>#REF!</v>
      </c>
      <c r="C79" s="255" t="e">
        <f>IF('ANXE-1-DEPENSES PREVI'!#REF!=0,"",'ANXE-1-DEPENSES PREVI'!#REF!)</f>
        <v>#REF!</v>
      </c>
      <c r="D79" s="246" t="s">
        <v>54</v>
      </c>
    </row>
    <row r="80" spans="2:4" ht="15" customHeight="1" hidden="1">
      <c r="B80" s="254" t="e">
        <f>IF('ANXE-1-DEPENSES PREVI'!#REF!=0,"",'ANXE-1-DEPENSES PREVI'!#REF!)</f>
        <v>#REF!</v>
      </c>
      <c r="C80" s="255" t="e">
        <f>IF('ANXE-1-DEPENSES PREVI'!#REF!=0,"",'ANXE-1-DEPENSES PREVI'!#REF!)</f>
        <v>#REF!</v>
      </c>
      <c r="D80" s="246" t="s">
        <v>54</v>
      </c>
    </row>
    <row r="81" spans="2:4" ht="15" customHeight="1" hidden="1">
      <c r="B81" s="254" t="e">
        <f>IF('ANXE-1-DEPENSES PREVI'!#REF!=0,"",'ANXE-1-DEPENSES PREVI'!#REF!)</f>
        <v>#REF!</v>
      </c>
      <c r="C81" s="255" t="e">
        <f>IF('ANXE-1-DEPENSES PREVI'!#REF!=0,"",'ANXE-1-DEPENSES PREVI'!#REF!)</f>
        <v>#REF!</v>
      </c>
      <c r="D81" s="246" t="s">
        <v>54</v>
      </c>
    </row>
    <row r="82" spans="2:4" ht="15" customHeight="1" hidden="1">
      <c r="B82" s="254" t="e">
        <f>IF('ANXE-1-DEPENSES PREVI'!#REF!=0,"",'ANXE-1-DEPENSES PREVI'!#REF!)</f>
        <v>#REF!</v>
      </c>
      <c r="C82" s="255" t="e">
        <f>IF('ANXE-1-DEPENSES PREVI'!#REF!=0,"",'ANXE-1-DEPENSES PREVI'!#REF!)</f>
        <v>#REF!</v>
      </c>
      <c r="D82" s="246" t="s">
        <v>54</v>
      </c>
    </row>
    <row r="83" spans="2:4" ht="15" customHeight="1" hidden="1">
      <c r="B83" s="254" t="e">
        <f>IF('ANXE-1-DEPENSES PREVI'!#REF!=0,"",'ANXE-1-DEPENSES PREVI'!#REF!)</f>
        <v>#REF!</v>
      </c>
      <c r="C83" s="255" t="e">
        <f>IF('ANXE-1-DEPENSES PREVI'!#REF!=0,"",'ANXE-1-DEPENSES PREVI'!#REF!)</f>
        <v>#REF!</v>
      </c>
      <c r="D83" s="246" t="s">
        <v>54</v>
      </c>
    </row>
    <row r="84" spans="2:4" ht="15" customHeight="1" hidden="1">
      <c r="B84" s="254" t="e">
        <f>IF('ANXE-1-DEPENSES PREVI'!#REF!=0,"",'ANXE-1-DEPENSES PREVI'!#REF!)</f>
        <v>#REF!</v>
      </c>
      <c r="C84" s="255" t="e">
        <f>IF('ANXE-1-DEPENSES PREVI'!#REF!=0,"",'ANXE-1-DEPENSES PREVI'!#REF!)</f>
        <v>#REF!</v>
      </c>
      <c r="D84" s="246" t="s">
        <v>54</v>
      </c>
    </row>
    <row r="85" spans="2:4" ht="15" customHeight="1" hidden="1">
      <c r="B85" s="254" t="e">
        <f>IF('ANXE-1-DEPENSES PREVI'!#REF!=0,"",'ANXE-1-DEPENSES PREVI'!#REF!)</f>
        <v>#REF!</v>
      </c>
      <c r="C85" s="255" t="e">
        <f>IF('ANXE-1-DEPENSES PREVI'!#REF!=0,"",'ANXE-1-DEPENSES PREVI'!#REF!)</f>
        <v>#REF!</v>
      </c>
      <c r="D85" s="246" t="s">
        <v>54</v>
      </c>
    </row>
    <row r="86" spans="2:4" ht="15" customHeight="1" hidden="1">
      <c r="B86" s="254" t="e">
        <f>IF('ANXE-1-DEPENSES PREVI'!#REF!=0,"",'ANXE-1-DEPENSES PREVI'!#REF!)</f>
        <v>#REF!</v>
      </c>
      <c r="C86" s="255" t="e">
        <f>IF('ANXE-1-DEPENSES PREVI'!#REF!=0,"",'ANXE-1-DEPENSES PREVI'!#REF!)</f>
        <v>#REF!</v>
      </c>
      <c r="D86" s="246" t="s">
        <v>54</v>
      </c>
    </row>
    <row r="87" spans="2:4" ht="15" customHeight="1" hidden="1">
      <c r="B87" s="256" t="e">
        <f>IF('ANXE-1-DEPENSES PREVI'!#REF!=0,"",'ANXE-1-DEPENSES PREVI'!#REF!)</f>
        <v>#REF!</v>
      </c>
      <c r="C87" s="257" t="e">
        <f>IF('ANXE-1-DEPENSES PREVI'!#REF!=0,"",'ANXE-1-DEPENSES PREVI'!#REF!)</f>
        <v>#REF!</v>
      </c>
      <c r="D87" s="246" t="s">
        <v>54</v>
      </c>
    </row>
    <row r="88" spans="2:4" ht="15" customHeight="1" hidden="1">
      <c r="B88" s="258" t="e">
        <f>IF('ANXE-1-DEPENSES PREVI'!#REF!=0,"",'ANXE-1-DEPENSES PREVI'!#REF!)</f>
        <v>#REF!</v>
      </c>
      <c r="C88" s="259" t="e">
        <f>IF('ANXE-1-DEPENSES PREVI'!#REF!=0,"",'ANXE-1-DEPENSES PREVI'!#REF!)</f>
        <v>#REF!</v>
      </c>
      <c r="D88" s="246" t="s">
        <v>54</v>
      </c>
    </row>
    <row r="89" spans="2:4" ht="15" customHeight="1" hidden="1">
      <c r="B89" s="254" t="e">
        <f>IF('ANXE-1-DEPENSES PREVI'!#REF!=0,"",'ANXE-1-DEPENSES PREVI'!#REF!)</f>
        <v>#REF!</v>
      </c>
      <c r="C89" s="255" t="e">
        <f>IF('ANXE-1-DEPENSES PREVI'!#REF!=0,"",'ANXE-1-DEPENSES PREVI'!#REF!)</f>
        <v>#REF!</v>
      </c>
      <c r="D89" s="246" t="s">
        <v>54</v>
      </c>
    </row>
    <row r="90" spans="2:4" ht="15" customHeight="1" hidden="1">
      <c r="B90" s="254" t="e">
        <f>IF('ANXE-1-DEPENSES PREVI'!#REF!=0,"",'ANXE-1-DEPENSES PREVI'!#REF!)</f>
        <v>#REF!</v>
      </c>
      <c r="C90" s="255" t="e">
        <f>IF('ANXE-1-DEPENSES PREVI'!#REF!=0,"",'ANXE-1-DEPENSES PREVI'!#REF!)</f>
        <v>#REF!</v>
      </c>
      <c r="D90" s="246" t="s">
        <v>54</v>
      </c>
    </row>
    <row r="91" spans="2:4" ht="15" customHeight="1" hidden="1">
      <c r="B91" s="254" t="e">
        <f>IF('ANXE-1-DEPENSES PREVI'!#REF!=0,"",'ANXE-1-DEPENSES PREVI'!#REF!)</f>
        <v>#REF!</v>
      </c>
      <c r="C91" s="255" t="e">
        <f>IF('ANXE-1-DEPENSES PREVI'!#REF!=0,"",'ANXE-1-DEPENSES PREVI'!#REF!)</f>
        <v>#REF!</v>
      </c>
      <c r="D91" s="246" t="s">
        <v>54</v>
      </c>
    </row>
    <row r="92" spans="2:4" ht="15" customHeight="1" hidden="1">
      <c r="B92" s="254" t="e">
        <f>IF('ANXE-1-DEPENSES PREVI'!#REF!=0,"",'ANXE-1-DEPENSES PREVI'!#REF!)</f>
        <v>#REF!</v>
      </c>
      <c r="C92" s="255" t="e">
        <f>IF('ANXE-1-DEPENSES PREVI'!#REF!=0,"",'ANXE-1-DEPENSES PREVI'!#REF!)</f>
        <v>#REF!</v>
      </c>
      <c r="D92" s="246" t="s">
        <v>54</v>
      </c>
    </row>
    <row r="93" spans="2:4" ht="15" customHeight="1" hidden="1">
      <c r="B93" s="254" t="e">
        <f>IF('ANXE-1-DEPENSES PREVI'!#REF!=0,"",'ANXE-1-DEPENSES PREVI'!#REF!)</f>
        <v>#REF!</v>
      </c>
      <c r="C93" s="255" t="e">
        <f>IF('ANXE-1-DEPENSES PREVI'!#REF!=0,"",'ANXE-1-DEPENSES PREVI'!#REF!)</f>
        <v>#REF!</v>
      </c>
      <c r="D93" s="246" t="s">
        <v>54</v>
      </c>
    </row>
    <row r="94" spans="2:4" ht="15" customHeight="1" hidden="1">
      <c r="B94" s="254" t="e">
        <f>IF('ANXE-1-DEPENSES PREVI'!#REF!=0,"",'ANXE-1-DEPENSES PREVI'!#REF!)</f>
        <v>#REF!</v>
      </c>
      <c r="C94" s="255" t="e">
        <f>IF('ANXE-1-DEPENSES PREVI'!#REF!=0,"",'ANXE-1-DEPENSES PREVI'!#REF!)</f>
        <v>#REF!</v>
      </c>
      <c r="D94" s="246" t="s">
        <v>54</v>
      </c>
    </row>
    <row r="95" spans="2:4" ht="15" customHeight="1" hidden="1">
      <c r="B95" s="254" t="e">
        <f>IF('ANXE-1-DEPENSES PREVI'!#REF!=0,"",'ANXE-1-DEPENSES PREVI'!#REF!)</f>
        <v>#REF!</v>
      </c>
      <c r="C95" s="255" t="e">
        <f>IF('ANXE-1-DEPENSES PREVI'!#REF!=0,"",'ANXE-1-DEPENSES PREVI'!#REF!)</f>
        <v>#REF!</v>
      </c>
      <c r="D95" s="246" t="s">
        <v>54</v>
      </c>
    </row>
    <row r="96" spans="2:4" ht="15" customHeight="1" hidden="1">
      <c r="B96" s="254" t="e">
        <f>IF('ANXE-1-DEPENSES PREVI'!#REF!=0,"",'ANXE-1-DEPENSES PREVI'!#REF!)</f>
        <v>#REF!</v>
      </c>
      <c r="C96" s="255" t="e">
        <f>IF('ANXE-1-DEPENSES PREVI'!#REF!=0,"",'ANXE-1-DEPENSES PREVI'!#REF!)</f>
        <v>#REF!</v>
      </c>
      <c r="D96" s="246" t="s">
        <v>54</v>
      </c>
    </row>
    <row r="97" spans="2:4" ht="15" customHeight="1" hidden="1">
      <c r="B97" s="254" t="e">
        <f>IF('ANXE-1-DEPENSES PREVI'!#REF!=0,"",'ANXE-1-DEPENSES PREVI'!#REF!)</f>
        <v>#REF!</v>
      </c>
      <c r="C97" s="255" t="e">
        <f>IF('ANXE-1-DEPENSES PREVI'!#REF!=0,"",'ANXE-1-DEPENSES PREVI'!#REF!)</f>
        <v>#REF!</v>
      </c>
      <c r="D97" s="246" t="s">
        <v>54</v>
      </c>
    </row>
    <row r="98" spans="2:4" ht="15" customHeight="1" hidden="1">
      <c r="B98" s="254" t="e">
        <f>IF('ANXE-1-DEPENSES PREVI'!#REF!=0,"",'ANXE-1-DEPENSES PREVI'!#REF!)</f>
        <v>#REF!</v>
      </c>
      <c r="C98" s="255" t="e">
        <f>IF('ANXE-1-DEPENSES PREVI'!#REF!=0,"",'ANXE-1-DEPENSES PREVI'!#REF!)</f>
        <v>#REF!</v>
      </c>
      <c r="D98" s="246" t="s">
        <v>54</v>
      </c>
    </row>
    <row r="99" spans="2:4" ht="15" customHeight="1" hidden="1">
      <c r="B99" s="254" t="e">
        <f>IF('ANXE-1-DEPENSES PREVI'!#REF!=0,"",'ANXE-1-DEPENSES PREVI'!#REF!)</f>
        <v>#REF!</v>
      </c>
      <c r="C99" s="255" t="e">
        <f>IF('ANXE-1-DEPENSES PREVI'!#REF!=0,"",'ANXE-1-DEPENSES PREVI'!#REF!)</f>
        <v>#REF!</v>
      </c>
      <c r="D99" s="246" t="s">
        <v>54</v>
      </c>
    </row>
    <row r="100" spans="2:4" ht="15" customHeight="1" hidden="1">
      <c r="B100" s="254" t="e">
        <f>IF('ANXE-1-DEPENSES PREVI'!#REF!=0,"",'ANXE-1-DEPENSES PREVI'!#REF!)</f>
        <v>#REF!</v>
      </c>
      <c r="C100" s="255" t="e">
        <f>IF('ANXE-1-DEPENSES PREVI'!#REF!=0,"",'ANXE-1-DEPENSES PREVI'!#REF!)</f>
        <v>#REF!</v>
      </c>
      <c r="D100" s="246" t="s">
        <v>54</v>
      </c>
    </row>
    <row r="101" spans="2:4" ht="15" customHeight="1" hidden="1">
      <c r="B101" s="254" t="e">
        <f>IF('ANXE-1-DEPENSES PREVI'!#REF!=0,"",'ANXE-1-DEPENSES PREVI'!#REF!)</f>
        <v>#REF!</v>
      </c>
      <c r="C101" s="255" t="e">
        <f>IF('ANXE-1-DEPENSES PREVI'!#REF!=0,"",'ANXE-1-DEPENSES PREVI'!#REF!)</f>
        <v>#REF!</v>
      </c>
      <c r="D101" s="246" t="s">
        <v>54</v>
      </c>
    </row>
    <row r="102" spans="2:4" ht="15" customHeight="1" hidden="1">
      <c r="B102" s="254" t="e">
        <f>IF('ANXE-1-DEPENSES PREVI'!#REF!=0,"",'ANXE-1-DEPENSES PREVI'!#REF!)</f>
        <v>#REF!</v>
      </c>
      <c r="C102" s="255" t="e">
        <f>IF('ANXE-1-DEPENSES PREVI'!#REF!=0,"",'ANXE-1-DEPENSES PREVI'!#REF!)</f>
        <v>#REF!</v>
      </c>
      <c r="D102" s="246" t="s">
        <v>54</v>
      </c>
    </row>
    <row r="103" spans="2:4" ht="15" customHeight="1" hidden="1">
      <c r="B103" s="254" t="e">
        <f>IF('ANXE-1-DEPENSES PREVI'!#REF!=0,"",'ANXE-1-DEPENSES PREVI'!#REF!)</f>
        <v>#REF!</v>
      </c>
      <c r="C103" s="255" t="e">
        <f>IF('ANXE-1-DEPENSES PREVI'!#REF!=0,"",'ANXE-1-DEPENSES PREVI'!#REF!)</f>
        <v>#REF!</v>
      </c>
      <c r="D103" s="246" t="s">
        <v>54</v>
      </c>
    </row>
    <row r="104" spans="2:4" ht="15" customHeight="1" hidden="1">
      <c r="B104" s="254" t="e">
        <f>IF('ANXE-1-DEPENSES PREVI'!#REF!=0,"",'ANXE-1-DEPENSES PREVI'!#REF!)</f>
        <v>#REF!</v>
      </c>
      <c r="C104" s="255" t="e">
        <f>IF('ANXE-1-DEPENSES PREVI'!#REF!=0,"",'ANXE-1-DEPENSES PREVI'!#REF!)</f>
        <v>#REF!</v>
      </c>
      <c r="D104" s="246" t="s">
        <v>54</v>
      </c>
    </row>
    <row r="105" spans="2:4" ht="15" customHeight="1" hidden="1">
      <c r="B105" s="254" t="e">
        <f>IF('ANXE-1-DEPENSES PREVI'!#REF!=0,"",'ANXE-1-DEPENSES PREVI'!#REF!)</f>
        <v>#REF!</v>
      </c>
      <c r="C105" s="255" t="e">
        <f>IF('ANXE-1-DEPENSES PREVI'!#REF!=0,"",'ANXE-1-DEPENSES PREVI'!#REF!)</f>
        <v>#REF!</v>
      </c>
      <c r="D105" s="246" t="s">
        <v>54</v>
      </c>
    </row>
    <row r="106" spans="2:4" ht="15" customHeight="1" hidden="1">
      <c r="B106" s="254" t="e">
        <f>IF('ANXE-1-DEPENSES PREVI'!#REF!=0,"",'ANXE-1-DEPENSES PREVI'!#REF!)</f>
        <v>#REF!</v>
      </c>
      <c r="C106" s="255" t="e">
        <f>IF('ANXE-1-DEPENSES PREVI'!#REF!=0,"",'ANXE-1-DEPENSES PREVI'!#REF!)</f>
        <v>#REF!</v>
      </c>
      <c r="D106" s="246" t="s">
        <v>54</v>
      </c>
    </row>
    <row r="107" spans="2:4" ht="15" customHeight="1" hidden="1">
      <c r="B107" s="254" t="e">
        <f>IF('ANXE-1-DEPENSES PREVI'!#REF!=0,"",'ANXE-1-DEPENSES PREVI'!#REF!)</f>
        <v>#REF!</v>
      </c>
      <c r="C107" s="255" t="e">
        <f>IF('ANXE-1-DEPENSES PREVI'!#REF!=0,"",'ANXE-1-DEPENSES PREVI'!#REF!)</f>
        <v>#REF!</v>
      </c>
      <c r="D107" s="246" t="s">
        <v>54</v>
      </c>
    </row>
    <row r="108" spans="3:4" s="4" customFormat="1" ht="24.75" customHeight="1" hidden="1">
      <c r="C108" s="260" t="e">
        <f>SUM(C75:C107)</f>
        <v>#REF!</v>
      </c>
      <c r="D108" s="7"/>
    </row>
    <row r="110" spans="2:6" ht="15.75">
      <c r="B110" s="105" t="s">
        <v>140</v>
      </c>
      <c r="C110" s="105"/>
      <c r="D110" s="261"/>
      <c r="E110" s="193"/>
      <c r="F110" s="193"/>
    </row>
    <row r="111" spans="2:6" s="262" customFormat="1" ht="33.75" customHeight="1">
      <c r="B111" s="85" t="s">
        <v>141</v>
      </c>
      <c r="C111" s="85" t="s">
        <v>142</v>
      </c>
      <c r="D111" s="263"/>
      <c r="E111" s="263"/>
      <c r="F111" s="7"/>
    </row>
    <row r="112" spans="2:6" ht="25.5">
      <c r="B112" s="242"/>
      <c r="C112" s="264"/>
      <c r="D112" s="246" t="s">
        <v>54</v>
      </c>
      <c r="E112" s="263"/>
      <c r="F112" s="263"/>
    </row>
    <row r="113" spans="2:6" ht="25.5">
      <c r="B113" s="242"/>
      <c r="C113" s="264"/>
      <c r="D113" s="246" t="s">
        <v>54</v>
      </c>
      <c r="E113" s="7"/>
      <c r="F113" s="7"/>
    </row>
    <row r="114" spans="2:6" ht="25.5">
      <c r="B114" s="242"/>
      <c r="C114" s="264"/>
      <c r="D114" s="246" t="s">
        <v>54</v>
      </c>
      <c r="E114" s="263"/>
      <c r="F114" s="263"/>
    </row>
    <row r="115" spans="2:6" ht="25.5">
      <c r="B115" s="242"/>
      <c r="C115" s="264"/>
      <c r="D115" s="246" t="s">
        <v>54</v>
      </c>
      <c r="E115" s="7"/>
      <c r="F115" s="7"/>
    </row>
    <row r="116" spans="2:6" ht="25.5">
      <c r="B116" s="242"/>
      <c r="C116" s="264"/>
      <c r="D116" s="246" t="s">
        <v>54</v>
      </c>
      <c r="E116" s="7"/>
      <c r="F116" s="7"/>
    </row>
    <row r="117" spans="2:6" ht="25.5">
      <c r="B117" s="242"/>
      <c r="C117" s="264"/>
      <c r="D117" s="246" t="s">
        <v>54</v>
      </c>
      <c r="E117" s="7"/>
      <c r="F117" s="7"/>
    </row>
    <row r="118" spans="2:6" ht="25.5">
      <c r="B118" s="242"/>
      <c r="C118" s="264"/>
      <c r="D118" s="246" t="s">
        <v>54</v>
      </c>
      <c r="E118" s="263"/>
      <c r="F118" s="263"/>
    </row>
    <row r="119" spans="2:6" ht="25.5">
      <c r="B119" s="242"/>
      <c r="C119" s="264"/>
      <c r="D119" s="246" t="s">
        <v>54</v>
      </c>
      <c r="E119" s="7"/>
      <c r="F119" s="7"/>
    </row>
    <row r="120" spans="2:6" ht="25.5">
      <c r="B120" s="242"/>
      <c r="C120" s="264"/>
      <c r="D120" s="246" t="s">
        <v>54</v>
      </c>
      <c r="E120" s="7"/>
      <c r="F120" s="7"/>
    </row>
    <row r="121" spans="2:6" ht="25.5">
      <c r="B121" s="242"/>
      <c r="C121" s="264"/>
      <c r="D121" s="246" t="s">
        <v>54</v>
      </c>
      <c r="E121" s="7"/>
      <c r="F121" s="7"/>
    </row>
    <row r="122" spans="2:6" ht="24.75" customHeight="1">
      <c r="B122" s="265" t="s">
        <v>143</v>
      </c>
      <c r="C122" s="266">
        <f>SUM(C112:C121)</f>
        <v>0</v>
      </c>
      <c r="D122" s="7"/>
      <c r="E122" s="7"/>
      <c r="F122" s="7"/>
    </row>
    <row r="123" spans="2:6" ht="24.75" customHeight="1">
      <c r="B123" s="267" t="s">
        <v>144</v>
      </c>
      <c r="C123" s="268">
        <f>IF(C137&gt;C136,C122,C137-C73)</f>
        <v>0</v>
      </c>
      <c r="D123" s="7"/>
      <c r="E123" s="7"/>
      <c r="F123" s="7"/>
    </row>
    <row r="124" spans="2:6" ht="24.75" customHeight="1">
      <c r="B124" s="269"/>
      <c r="C124" s="270"/>
      <c r="D124" s="7"/>
      <c r="E124" s="7"/>
      <c r="F124" s="7"/>
    </row>
    <row r="125" spans="2:6" ht="24.75" customHeight="1">
      <c r="B125" s="269"/>
      <c r="C125" s="271">
        <f>IF(C137&gt;C136,"Attention : le total des financements privés est insuffisant de "&amp;C137-C136&amp;" €","")</f>
        <v>0</v>
      </c>
      <c r="D125" s="7"/>
      <c r="E125" s="7"/>
      <c r="F125" s="7"/>
    </row>
    <row r="126" spans="2:5" ht="25.5" customHeight="1">
      <c r="B126" s="272" t="s">
        <v>145</v>
      </c>
      <c r="C126" s="273"/>
      <c r="D126" s="273"/>
      <c r="E126" s="273"/>
    </row>
    <row r="127" s="4" customFormat="1" ht="16.5" customHeight="1">
      <c r="B127" s="105"/>
    </row>
    <row r="128" spans="2:3" s="4" customFormat="1" ht="24.75" customHeight="1">
      <c r="B128" s="274" t="s">
        <v>146</v>
      </c>
      <c r="C128" s="275">
        <f>ROUNDDOWN(C73+C123,2)</f>
        <v>0</v>
      </c>
    </row>
    <row r="129" spans="2:3" s="4" customFormat="1" ht="18" customHeight="1">
      <c r="B129" s="276" t="s">
        <v>147</v>
      </c>
      <c r="C129" s="277">
        <f>C73</f>
        <v>0</v>
      </c>
    </row>
    <row r="130" spans="2:3" s="4" customFormat="1" ht="18" customHeight="1">
      <c r="B130" s="278" t="s">
        <v>148</v>
      </c>
      <c r="C130" s="277">
        <f>C123</f>
        <v>0</v>
      </c>
    </row>
    <row r="131" spans="2:3" s="4" customFormat="1" ht="24.75" customHeight="1">
      <c r="B131" s="279" t="s">
        <v>149</v>
      </c>
      <c r="C131" s="280">
        <f>SUM(C44+C65+C51)</f>
        <v>0</v>
      </c>
    </row>
    <row r="132" spans="2:3" s="4" customFormat="1" ht="18" customHeight="1">
      <c r="B132" s="276" t="s">
        <v>150</v>
      </c>
      <c r="C132" s="277">
        <f aca="true" t="shared" si="1" ref="C132:C133">C48</f>
        <v>0</v>
      </c>
    </row>
    <row r="133" spans="2:3" s="4" customFormat="1" ht="18" customHeight="1">
      <c r="B133" s="281" t="s">
        <v>151</v>
      </c>
      <c r="C133" s="277">
        <f t="shared" si="1"/>
        <v>0</v>
      </c>
    </row>
    <row r="134" spans="1:3" s="4" customFormat="1" ht="18" customHeight="1">
      <c r="A134" s="4" t="s">
        <v>152</v>
      </c>
      <c r="B134" s="281" t="s">
        <v>153</v>
      </c>
      <c r="C134" s="277">
        <f>C65</f>
        <v>0</v>
      </c>
    </row>
    <row r="135" spans="2:3" s="4" customFormat="1" ht="18" customHeight="1">
      <c r="B135" s="282" t="s">
        <v>154</v>
      </c>
      <c r="C135" s="277">
        <f>C44</f>
        <v>0</v>
      </c>
    </row>
    <row r="136" spans="2:3" ht="24.75" customHeight="1" hidden="1">
      <c r="B136" s="283" t="s">
        <v>155</v>
      </c>
      <c r="C136" s="284">
        <f>ROUNDDOWN(C73+C122,2)</f>
        <v>0</v>
      </c>
    </row>
    <row r="137" spans="2:6" s="170" customFormat="1" ht="24.75" customHeight="1" hidden="1">
      <c r="B137" s="285" t="s">
        <v>156</v>
      </c>
      <c r="C137" s="286">
        <f>ROUNDDOWN(C20-C43,2)</f>
        <v>0</v>
      </c>
      <c r="E137" s="193"/>
      <c r="F137" s="193"/>
    </row>
    <row r="138" spans="2:3" s="4" customFormat="1" ht="24.75" customHeight="1">
      <c r="B138" s="287" t="s">
        <v>157</v>
      </c>
      <c r="C138" s="288">
        <f>ROUNDDOWN(SUM(C128,C131),2)</f>
        <v>0</v>
      </c>
    </row>
    <row r="139" ht="25.5" customHeight="1"/>
    <row r="140" spans="2:6" ht="30.75" customHeight="1">
      <c r="B140" s="252" t="s">
        <v>158</v>
      </c>
      <c r="C140" s="252"/>
      <c r="D140" s="252"/>
      <c r="E140" s="252"/>
      <c r="F140" s="170"/>
    </row>
    <row r="150" ht="18.75" customHeight="1"/>
    <row r="161" ht="9.75" customHeight="1"/>
    <row r="171" ht="15" customHeight="1"/>
    <row r="172" ht="24.75" customHeight="1"/>
    <row r="181" ht="15.75" customHeight="1"/>
    <row r="182" ht="30.75" customHeight="1"/>
    <row r="190" ht="29.25" customHeight="1"/>
  </sheetData>
  <sheetProtection password="C47B" sheet="1" objects="1" scenarios="1"/>
  <mergeCells count="15">
    <mergeCell ref="B4:E4"/>
    <mergeCell ref="B9:F9"/>
    <mergeCell ref="C10:F10"/>
    <mergeCell ref="B12:F12"/>
    <mergeCell ref="C13:F13"/>
    <mergeCell ref="B15:F15"/>
    <mergeCell ref="C16:F16"/>
    <mergeCell ref="F25:G27"/>
    <mergeCell ref="D26:E26"/>
    <mergeCell ref="D30:G30"/>
    <mergeCell ref="D31:G31"/>
    <mergeCell ref="D32:G32"/>
    <mergeCell ref="B69:E69"/>
    <mergeCell ref="B70:E70"/>
    <mergeCell ref="B140:E140"/>
  </mergeCells>
  <conditionalFormatting sqref="C128">
    <cfRule type="cellIs" priority="1" dxfId="1" operator="equal" stopIfTrue="1">
      <formula>#REF!</formula>
    </cfRule>
  </conditionalFormatting>
  <conditionalFormatting sqref="C136">
    <cfRule type="cellIs" priority="2" dxfId="1" operator="equal" stopIfTrue="1">
      <formula>$C$78</formula>
    </cfRule>
  </conditionalFormatting>
  <conditionalFormatting sqref="C138">
    <cfRule type="cellIs" priority="3" dxfId="1" operator="equal" stopIfTrue="1">
      <formula>$C$20</formula>
    </cfRule>
  </conditionalFormatting>
  <conditionalFormatting sqref="C48:C50">
    <cfRule type="expression" priority="4" dxfId="2" stopIfTrue="1">
      <formula>$C$51=$C$46</formula>
    </cfRule>
  </conditionalFormatting>
  <dataValidations count="5">
    <dataValidation operator="greaterThan" allowBlank="1" showErrorMessage="1" sqref="D55:D64">
      <formula1>0</formula1>
    </dataValidation>
    <dataValidation type="decimal" allowBlank="1" showErrorMessage="1" sqref="C112:C121">
      <formula1>0</formula1>
      <formula2>10000000</formula2>
    </dataValidation>
    <dataValidation type="decimal" operator="greaterThan" allowBlank="1" showErrorMessage="1" sqref="C55:C64">
      <formula1>0</formula1>
    </dataValidation>
    <dataValidation allowBlank="1" showErrorMessage="1" error="Ce montant est calculé à partir des données saisie dans l'annexe 1" sqref="C20">
      <formula1>0</formula1>
      <formula2>0</formula2>
    </dataValidation>
    <dataValidation type="list" allowBlank="1" showErrorMessage="1" sqref="C37">
      <formula1>"30%,50%,60%,75%,80%"</formula1>
      <formula2>0</formula2>
    </dataValidation>
  </dataValidations>
  <hyperlinks>
    <hyperlink ref="G1" location="NOTICE!A1" display="Retour à la notice"/>
  </hyperlinks>
  <printOptions/>
  <pageMargins left="0.2361111111111111" right="0.2361111111111111" top="0.7479166666666667" bottom="0.7486111111111111" header="0.5118055555555555" footer="0.31527777777777777"/>
  <pageSetup fitToHeight="2" fitToWidth="1" horizontalDpi="300" verticalDpi="300" orientation="portrait" paperSize="9"/>
  <headerFooter alignWithMargins="0">
    <oddFooter>&amp;L&amp;"Calibri,Italique"&amp;8Annexes techniques - Mesure 50.1.c&amp;R&amp;"Calibri,Italique"&amp;8V1.1.1 avril 2017</oddFooter>
  </headerFooter>
  <legacyDrawing r:id="rId1"/>
</worksheet>
</file>

<file path=xl/worksheets/sheet4.xml><?xml version="1.0" encoding="utf-8"?>
<worksheet xmlns="http://schemas.openxmlformats.org/spreadsheetml/2006/main" xmlns:r="http://schemas.openxmlformats.org/officeDocument/2006/relationships">
  <sheetPr codeName="Feuil4">
    <pageSetUpPr fitToPage="1"/>
  </sheetPr>
  <dimension ref="A1:IV31"/>
  <sheetViews>
    <sheetView showGridLines="0" view="pageBreakPreview" zoomScaleSheetLayoutView="100" workbookViewId="0" topLeftCell="A1">
      <pane ySplit="1" topLeftCell="A2" activePane="bottomLeft" state="frozen"/>
      <selection pane="topLeft" activeCell="A1" sqref="A1"/>
      <selection pane="bottomLeft" activeCell="B12" sqref="B12"/>
    </sheetView>
  </sheetViews>
  <sheetFormatPr defaultColWidth="101.7109375" defaultRowHeight="15"/>
  <cols>
    <col min="1" max="1" width="4.421875" style="4" customWidth="1"/>
    <col min="2" max="2" width="13.8515625" style="170" customWidth="1"/>
    <col min="3" max="3" width="21.00390625" style="170" customWidth="1"/>
    <col min="4" max="4" width="18.8515625" style="170" customWidth="1"/>
    <col min="5" max="5" width="17.7109375" style="170" customWidth="1"/>
    <col min="6" max="6" width="17.00390625" style="170" customWidth="1"/>
    <col min="7" max="7" width="19.140625" style="170" customWidth="1"/>
    <col min="8" max="8" width="17.28125" style="4" customWidth="1"/>
    <col min="9" max="9" width="15.421875" style="4" customWidth="1"/>
    <col min="10" max="10" width="9.57421875" style="4" customWidth="1"/>
    <col min="11" max="16384" width="101.421875" style="4" customWidth="1"/>
  </cols>
  <sheetData>
    <row r="1" s="48" customFormat="1" ht="15.75">
      <c r="I1" s="49" t="s">
        <v>31</v>
      </c>
    </row>
    <row r="2" spans="2:7" ht="30">
      <c r="B2" s="3" t="s">
        <v>0</v>
      </c>
      <c r="C2" s="3"/>
      <c r="D2" s="3"/>
      <c r="E2" s="3"/>
      <c r="F2" s="3"/>
      <c r="G2" s="6"/>
    </row>
    <row r="3" spans="2:7" ht="18">
      <c r="B3" s="5" t="s">
        <v>1</v>
      </c>
      <c r="C3" s="6"/>
      <c r="D3" s="6"/>
      <c r="E3" s="6"/>
      <c r="F3" s="6"/>
      <c r="G3" s="6"/>
    </row>
    <row r="4" spans="2:7" ht="18">
      <c r="B4" s="289">
        <f>'ANXE-1-DEPENSES PREVI'!B4</f>
        <v>0</v>
      </c>
      <c r="C4" s="6"/>
      <c r="D4" s="6"/>
      <c r="E4" s="6"/>
      <c r="F4" s="6"/>
      <c r="G4" s="5"/>
    </row>
    <row r="5" spans="1:256" ht="15">
      <c r="A5" s="1"/>
      <c r="B5" s="52">
        <f>NOTICE!C6</f>
        <v>0</v>
      </c>
      <c r="C5" s="6"/>
      <c r="D5" s="4"/>
      <c r="E5" s="4"/>
      <c r="F5"/>
      <c r="G5"/>
      <c r="H5"/>
      <c r="I5" s="2"/>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2:9" s="10" customFormat="1" ht="38.25" customHeight="1">
      <c r="B6" s="54" t="s">
        <v>159</v>
      </c>
      <c r="C6" s="290"/>
      <c r="D6" s="53"/>
      <c r="E6" s="53"/>
      <c r="F6" s="53"/>
      <c r="G6" s="50"/>
      <c r="H6" s="9"/>
      <c r="I6" s="9"/>
    </row>
    <row r="7" spans="2:4" s="55" customFormat="1" ht="21">
      <c r="B7" s="56" t="s">
        <v>160</v>
      </c>
      <c r="D7" s="57"/>
    </row>
    <row r="8" spans="2:4" s="55" customFormat="1" ht="19.5" customHeight="1">
      <c r="B8" s="56"/>
      <c r="D8" s="57"/>
    </row>
    <row r="9" spans="2:9" s="10" customFormat="1" ht="24.75" customHeight="1">
      <c r="B9" s="291" t="s">
        <v>161</v>
      </c>
      <c r="C9" s="291"/>
      <c r="D9" s="291"/>
      <c r="E9" s="291"/>
      <c r="F9" s="291"/>
      <c r="G9" s="291"/>
      <c r="H9" s="291"/>
      <c r="I9" s="291"/>
    </row>
    <row r="10" spans="2:9" s="10" customFormat="1" ht="24.75" customHeight="1">
      <c r="B10" s="173" t="s">
        <v>100</v>
      </c>
      <c r="C10" s="173"/>
      <c r="D10" s="292">
        <f>IF('ANXE-1-DEPENSES PREVI'!$C$10=0,"Veuillez renseigner cette information à l'annexe 1",'ANXE-1-DEPENSES PREVI'!$C$10)</f>
        <v>0</v>
      </c>
      <c r="E10" s="292"/>
      <c r="F10" s="292"/>
      <c r="G10" s="292"/>
      <c r="H10" s="292"/>
      <c r="I10" s="292"/>
    </row>
    <row r="11" spans="2:9" s="10" customFormat="1" ht="12" customHeight="1">
      <c r="B11" s="72"/>
      <c r="C11" s="175"/>
      <c r="D11" s="175"/>
      <c r="E11" s="175"/>
      <c r="F11" s="175"/>
      <c r="G11" s="175"/>
      <c r="H11" s="9"/>
      <c r="I11" s="9"/>
    </row>
    <row r="12" spans="2:9" s="176" customFormat="1" ht="24.75" customHeight="1">
      <c r="B12" s="291" t="s">
        <v>37</v>
      </c>
      <c r="C12" s="291"/>
      <c r="D12" s="291"/>
      <c r="E12" s="291"/>
      <c r="F12" s="291"/>
      <c r="G12" s="291"/>
      <c r="H12" s="291"/>
      <c r="I12" s="291"/>
    </row>
    <row r="13" spans="2:9" s="10" customFormat="1" ht="24.75" customHeight="1">
      <c r="B13" s="173" t="s">
        <v>38</v>
      </c>
      <c r="C13" s="173"/>
      <c r="D13" s="293">
        <f>IF('ANXE-1-DEPENSES PREVI'!$C$13=0,"Veuillez renseigner cette information à l'annexe 1",'ANXE-1-DEPENSES PREVI'!$C$13)</f>
        <v>0</v>
      </c>
      <c r="E13" s="293"/>
      <c r="F13" s="293"/>
      <c r="G13" s="293"/>
      <c r="H13" s="293"/>
      <c r="I13" s="293"/>
    </row>
    <row r="14" spans="2:9" s="10" customFormat="1" ht="12.75">
      <c r="B14" s="294"/>
      <c r="C14" s="295"/>
      <c r="D14" s="295"/>
      <c r="E14" s="295"/>
      <c r="F14" s="295"/>
      <c r="G14" s="295"/>
      <c r="H14" s="9"/>
      <c r="I14" s="9"/>
    </row>
    <row r="15" spans="2:10" ht="19.5" customHeight="1">
      <c r="B15" s="296" t="s">
        <v>162</v>
      </c>
      <c r="C15" s="296"/>
      <c r="D15" s="296"/>
      <c r="E15" s="296"/>
      <c r="F15" s="296"/>
      <c r="G15" s="296"/>
      <c r="H15" s="296"/>
      <c r="I15" s="296"/>
      <c r="J15" s="186"/>
    </row>
    <row r="16" spans="2:9" s="170" customFormat="1" ht="15" customHeight="1" hidden="1">
      <c r="B16" s="199"/>
      <c r="C16" s="297" t="s">
        <v>163</v>
      </c>
      <c r="D16" s="298">
        <f>SUM(I20:I24)</f>
        <v>0</v>
      </c>
      <c r="E16" s="299">
        <f>IF(D16=100%," ","Le total doit être égal à 100%")</f>
        <v>0</v>
      </c>
      <c r="I16" s="193"/>
    </row>
    <row r="17" spans="2:9" ht="18" customHeight="1">
      <c r="B17" s="300"/>
      <c r="H17" s="170"/>
      <c r="I17" s="170"/>
    </row>
    <row r="18" spans="3:9" ht="17.25" customHeight="1">
      <c r="C18" s="300"/>
      <c r="D18" s="301"/>
      <c r="E18" s="302" t="s">
        <v>164</v>
      </c>
      <c r="F18" s="302"/>
      <c r="G18" s="302"/>
      <c r="I18" s="303"/>
    </row>
    <row r="19" spans="2:9" ht="25.5">
      <c r="B19" s="304"/>
      <c r="C19" s="305" t="s">
        <v>5</v>
      </c>
      <c r="D19" s="306" t="s">
        <v>165</v>
      </c>
      <c r="E19" s="307" t="s">
        <v>166</v>
      </c>
      <c r="F19" s="308" t="s">
        <v>167</v>
      </c>
      <c r="G19" s="309" t="s">
        <v>168</v>
      </c>
      <c r="H19" s="306" t="s">
        <v>169</v>
      </c>
      <c r="I19" s="310" t="s">
        <v>170</v>
      </c>
    </row>
    <row r="20" spans="2:9" ht="16.5" customHeight="1">
      <c r="B20" s="311" t="s">
        <v>171</v>
      </c>
      <c r="C20" s="312"/>
      <c r="D20" s="313"/>
      <c r="E20" s="314">
        <f aca="true" t="shared" si="0" ref="E20:E29">ROUND(G20*75%,2)</f>
        <v>0</v>
      </c>
      <c r="F20" s="315">
        <f aca="true" t="shared" si="1" ref="F20:F29">ROUND(G20-E20,2)</f>
        <v>0</v>
      </c>
      <c r="G20" s="316">
        <f aca="true" t="shared" si="2" ref="G20:G29">C20*D20</f>
        <v>0</v>
      </c>
      <c r="H20" s="317">
        <f aca="true" t="shared" si="3" ref="H20:H29">C20-G20</f>
        <v>0</v>
      </c>
      <c r="I20" s="318">
        <f aca="true" t="shared" si="4" ref="I20:I29">IF($C$31=0,"",C20/$C$31)</f>
        <v>0</v>
      </c>
    </row>
    <row r="21" spans="2:9" ht="16.5" customHeight="1">
      <c r="B21" s="311" t="s">
        <v>172</v>
      </c>
      <c r="C21" s="319"/>
      <c r="D21" s="320"/>
      <c r="E21" s="314">
        <f t="shared" si="0"/>
        <v>0</v>
      </c>
      <c r="F21" s="315">
        <f t="shared" si="1"/>
        <v>0</v>
      </c>
      <c r="G21" s="321">
        <f t="shared" si="2"/>
        <v>0</v>
      </c>
      <c r="H21" s="322">
        <f t="shared" si="3"/>
        <v>0</v>
      </c>
      <c r="I21" s="323">
        <f t="shared" si="4"/>
        <v>0</v>
      </c>
    </row>
    <row r="22" spans="2:9" ht="16.5" customHeight="1">
      <c r="B22" s="311" t="s">
        <v>173</v>
      </c>
      <c r="C22" s="319"/>
      <c r="D22" s="320"/>
      <c r="E22" s="314">
        <f t="shared" si="0"/>
        <v>0</v>
      </c>
      <c r="F22" s="315">
        <f t="shared" si="1"/>
        <v>0</v>
      </c>
      <c r="G22" s="321">
        <f t="shared" si="2"/>
        <v>0</v>
      </c>
      <c r="H22" s="322">
        <f t="shared" si="3"/>
        <v>0</v>
      </c>
      <c r="I22" s="323">
        <f t="shared" si="4"/>
        <v>0</v>
      </c>
    </row>
    <row r="23" spans="2:9" ht="16.5" customHeight="1">
      <c r="B23" s="311" t="s">
        <v>174</v>
      </c>
      <c r="C23" s="319"/>
      <c r="D23" s="320"/>
      <c r="E23" s="314">
        <f t="shared" si="0"/>
        <v>0</v>
      </c>
      <c r="F23" s="315">
        <f t="shared" si="1"/>
        <v>0</v>
      </c>
      <c r="G23" s="321">
        <f t="shared" si="2"/>
        <v>0</v>
      </c>
      <c r="H23" s="322">
        <f t="shared" si="3"/>
        <v>0</v>
      </c>
      <c r="I23" s="323">
        <f t="shared" si="4"/>
        <v>0</v>
      </c>
    </row>
    <row r="24" spans="2:9" ht="16.5" customHeight="1">
      <c r="B24" s="311" t="s">
        <v>175</v>
      </c>
      <c r="C24" s="324"/>
      <c r="D24" s="325"/>
      <c r="E24" s="314">
        <f t="shared" si="0"/>
        <v>0</v>
      </c>
      <c r="F24" s="315">
        <f t="shared" si="1"/>
        <v>0</v>
      </c>
      <c r="G24" s="326">
        <f t="shared" si="2"/>
        <v>0</v>
      </c>
      <c r="H24" s="327">
        <f t="shared" si="3"/>
        <v>0</v>
      </c>
      <c r="I24" s="328">
        <f t="shared" si="4"/>
        <v>0</v>
      </c>
    </row>
    <row r="25" spans="2:9" ht="16.5" customHeight="1">
      <c r="B25" s="311" t="s">
        <v>176</v>
      </c>
      <c r="C25" s="319"/>
      <c r="D25" s="320"/>
      <c r="E25" s="314">
        <f t="shared" si="0"/>
        <v>0</v>
      </c>
      <c r="F25" s="315">
        <f t="shared" si="1"/>
        <v>0</v>
      </c>
      <c r="G25" s="321">
        <f t="shared" si="2"/>
        <v>0</v>
      </c>
      <c r="H25" s="322">
        <f t="shared" si="3"/>
        <v>0</v>
      </c>
      <c r="I25" s="323">
        <f t="shared" si="4"/>
        <v>0</v>
      </c>
    </row>
    <row r="26" spans="2:9" ht="16.5" customHeight="1">
      <c r="B26" s="311" t="s">
        <v>177</v>
      </c>
      <c r="C26" s="319"/>
      <c r="D26" s="320"/>
      <c r="E26" s="314">
        <f t="shared" si="0"/>
        <v>0</v>
      </c>
      <c r="F26" s="315">
        <f t="shared" si="1"/>
        <v>0</v>
      </c>
      <c r="G26" s="321">
        <f t="shared" si="2"/>
        <v>0</v>
      </c>
      <c r="H26" s="322">
        <f t="shared" si="3"/>
        <v>0</v>
      </c>
      <c r="I26" s="323">
        <f t="shared" si="4"/>
        <v>0</v>
      </c>
    </row>
    <row r="27" spans="2:9" ht="16.5" customHeight="1">
      <c r="B27" s="311" t="s">
        <v>178</v>
      </c>
      <c r="C27" s="319"/>
      <c r="D27" s="320"/>
      <c r="E27" s="314">
        <f t="shared" si="0"/>
        <v>0</v>
      </c>
      <c r="F27" s="315">
        <f t="shared" si="1"/>
        <v>0</v>
      </c>
      <c r="G27" s="321">
        <f t="shared" si="2"/>
        <v>0</v>
      </c>
      <c r="H27" s="322">
        <f t="shared" si="3"/>
        <v>0</v>
      </c>
      <c r="I27" s="323">
        <f t="shared" si="4"/>
        <v>0</v>
      </c>
    </row>
    <row r="28" spans="2:9" ht="16.5" customHeight="1">
      <c r="B28" s="311" t="s">
        <v>179</v>
      </c>
      <c r="C28" s="319"/>
      <c r="D28" s="320"/>
      <c r="E28" s="314">
        <f t="shared" si="0"/>
        <v>0</v>
      </c>
      <c r="F28" s="315">
        <f t="shared" si="1"/>
        <v>0</v>
      </c>
      <c r="G28" s="321">
        <f t="shared" si="2"/>
        <v>0</v>
      </c>
      <c r="H28" s="322">
        <f t="shared" si="3"/>
        <v>0</v>
      </c>
      <c r="I28" s="323">
        <f t="shared" si="4"/>
        <v>0</v>
      </c>
    </row>
    <row r="29" spans="2:9" ht="16.5" customHeight="1">
      <c r="B29" s="311" t="s">
        <v>180</v>
      </c>
      <c r="C29" s="329"/>
      <c r="D29" s="330"/>
      <c r="E29" s="314">
        <f t="shared" si="0"/>
        <v>0</v>
      </c>
      <c r="F29" s="315">
        <f t="shared" si="1"/>
        <v>0</v>
      </c>
      <c r="G29" s="331">
        <f t="shared" si="2"/>
        <v>0</v>
      </c>
      <c r="H29" s="332">
        <f t="shared" si="3"/>
        <v>0</v>
      </c>
      <c r="I29" s="333">
        <f t="shared" si="4"/>
        <v>0</v>
      </c>
    </row>
    <row r="30" spans="2:9" ht="13.5" customHeight="1">
      <c r="B30" s="300"/>
      <c r="C30" s="334" t="s">
        <v>163</v>
      </c>
      <c r="D30" s="335"/>
      <c r="E30" s="336"/>
      <c r="F30" s="337"/>
      <c r="G30" s="338"/>
      <c r="H30" s="339"/>
      <c r="I30" s="340"/>
    </row>
    <row r="31" spans="2:9" ht="16.5" customHeight="1">
      <c r="B31" s="300"/>
      <c r="C31" s="341">
        <f>SUM(C20:C29)</f>
        <v>0</v>
      </c>
      <c r="D31" s="342" t="e">
        <f>G31/C31</f>
        <v>#DIV/0!</v>
      </c>
      <c r="E31" s="343">
        <f>SUM(E20:E29)</f>
        <v>0</v>
      </c>
      <c r="F31" s="344">
        <f>SUM(F20:F29)</f>
        <v>0</v>
      </c>
      <c r="G31" s="345">
        <f>SUM(G20:G29)</f>
        <v>0</v>
      </c>
      <c r="H31" s="346">
        <f>SUM(H20:H29)</f>
        <v>0</v>
      </c>
      <c r="I31" s="347">
        <f>SUM(I20:I29)</f>
        <v>0</v>
      </c>
    </row>
    <row r="41" ht="9.75" customHeight="1"/>
    <row r="51" ht="15" customHeight="1"/>
    <row r="52" ht="24.75" customHeight="1"/>
    <row r="61" ht="15.75" customHeight="1"/>
    <row r="62" ht="30.75" customHeight="1"/>
    <row r="70" ht="29.25" customHeight="1"/>
  </sheetData>
  <sheetProtection password="C47B" sheet="1"/>
  <mergeCells count="8">
    <mergeCell ref="B9:I9"/>
    <mergeCell ref="B10:C10"/>
    <mergeCell ref="D10:I10"/>
    <mergeCell ref="B12:I12"/>
    <mergeCell ref="B13:C13"/>
    <mergeCell ref="D13:I13"/>
    <mergeCell ref="B15:I15"/>
    <mergeCell ref="E18:G18"/>
  </mergeCells>
  <conditionalFormatting sqref="D16">
    <cfRule type="cellIs" priority="1" dxfId="3" operator="notEqual" stopIfTrue="1">
      <formula>1</formula>
    </cfRule>
    <cfRule type="cellIs" priority="2" dxfId="4" operator="equal" stopIfTrue="1">
      <formula>1</formula>
    </cfRule>
  </conditionalFormatting>
  <dataValidations count="2">
    <dataValidation type="decimal" allowBlank="1" showErrorMessage="1" errorTitle="Format invalide" error="Vous devez renseigner une valeur numériqe." sqref="C20:C29">
      <formula1>0</formula1>
      <formula2>10000000</formula2>
    </dataValidation>
    <dataValidation type="list" allowBlank="1" showErrorMessage="1" sqref="D20:D29">
      <formula1>"30%,50%,60%,70%,75%,80%"</formula1>
      <formula2>0</formula2>
    </dataValidation>
  </dataValidations>
  <hyperlinks>
    <hyperlink ref="I1" location="NOTICE!A1" display="Retour à la notice"/>
  </hyperlinks>
  <printOptions/>
  <pageMargins left="0.2361111111111111" right="0.2361111111111111" top="0.7479166666666667" bottom="0.7486111111111111" header="0.5118055555555555" footer="0.31527777777777777"/>
  <pageSetup fitToHeight="2" fitToWidth="1" horizontalDpi="300" verticalDpi="300" orientation="portrait" paperSize="9"/>
  <headerFooter alignWithMargins="0">
    <oddFooter>&amp;L&amp;"Calibri,Italique"&amp;8Annexes techniques - Mesure 50.1.c&amp;R&amp;"Calibri,Italique"&amp;8V1.1.1 avril 2017</oddFooter>
  </headerFooter>
</worksheet>
</file>

<file path=xl/worksheets/sheet5.xml><?xml version="1.0" encoding="utf-8"?>
<worksheet xmlns="http://schemas.openxmlformats.org/spreadsheetml/2006/main" xmlns:r="http://schemas.openxmlformats.org/officeDocument/2006/relationships">
  <sheetPr codeName="Feuil5">
    <pageSetUpPr fitToPage="1"/>
  </sheetPr>
  <dimension ref="A1:L52"/>
  <sheetViews>
    <sheetView showGridLines="0" view="pageBreakPreview" zoomScaleNormal="85" zoomScaleSheetLayoutView="100" workbookViewId="0" topLeftCell="A1">
      <pane ySplit="1" topLeftCell="A2" activePane="bottomLeft" state="frozen"/>
      <selection pane="topLeft" activeCell="A1" sqref="A1"/>
      <selection pane="bottomLeft" activeCell="F12" sqref="F12"/>
    </sheetView>
  </sheetViews>
  <sheetFormatPr defaultColWidth="11.421875" defaultRowHeight="15"/>
  <cols>
    <col min="1" max="1" width="4.7109375" style="0" customWidth="1"/>
    <col min="2" max="2" width="42.7109375" style="0" customWidth="1"/>
    <col min="3" max="3" width="30.140625" style="0" customWidth="1"/>
    <col min="4" max="4" width="23.8515625" style="0" customWidth="1"/>
    <col min="5" max="7" width="20.7109375" style="0" customWidth="1"/>
    <col min="8" max="8" width="23.7109375" style="0" customWidth="1"/>
    <col min="9" max="9" width="31.8515625" style="0" customWidth="1"/>
    <col min="10" max="10" width="25.7109375" style="0" customWidth="1"/>
  </cols>
  <sheetData>
    <row r="1" spans="1:9" s="349" customFormat="1" ht="15.75">
      <c r="A1" s="348"/>
      <c r="I1" s="350" t="s">
        <v>31</v>
      </c>
    </row>
    <row r="2" spans="2:7" ht="30">
      <c r="B2" s="3" t="s">
        <v>0</v>
      </c>
      <c r="C2" s="3"/>
      <c r="D2" s="6"/>
      <c r="E2" s="4"/>
      <c r="F2" s="4"/>
      <c r="G2" s="4"/>
    </row>
    <row r="3" spans="2:7" ht="18">
      <c r="B3" s="5" t="s">
        <v>1</v>
      </c>
      <c r="C3" s="6"/>
      <c r="D3" s="5"/>
      <c r="E3" s="4"/>
      <c r="F3" s="4"/>
      <c r="G3" s="4"/>
    </row>
    <row r="4" spans="2:7" s="4" customFormat="1" ht="18">
      <c r="B4" s="289">
        <f>'ANXE-1-DEPENSES PREVI'!B4</f>
        <v>0</v>
      </c>
      <c r="C4" s="6"/>
      <c r="D4" s="6"/>
      <c r="E4" s="6"/>
      <c r="F4" s="6"/>
      <c r="G4" s="5"/>
    </row>
    <row r="5" spans="1:9" ht="15">
      <c r="A5" s="1"/>
      <c r="B5" s="52">
        <f>NOTICE!C6</f>
        <v>0</v>
      </c>
      <c r="C5" s="6"/>
      <c r="D5" s="4"/>
      <c r="E5" s="4"/>
      <c r="I5" s="2"/>
    </row>
    <row r="6" spans="2:7" ht="18">
      <c r="B6" s="5"/>
      <c r="C6" s="6"/>
      <c r="D6" s="6"/>
      <c r="E6" s="4"/>
      <c r="F6" s="4"/>
      <c r="G6" s="4"/>
    </row>
    <row r="7" spans="2:12" s="351" customFormat="1" ht="26.25">
      <c r="B7" s="352" t="s">
        <v>181</v>
      </c>
      <c r="C7" s="53"/>
      <c r="D7" s="50"/>
      <c r="E7" s="9"/>
      <c r="F7" s="9"/>
      <c r="G7" s="10"/>
      <c r="H7" s="353"/>
      <c r="I7" s="353"/>
      <c r="J7" s="353"/>
      <c r="K7" s="353"/>
      <c r="L7" s="353"/>
    </row>
    <row r="8" spans="2:12" s="351" customFormat="1" ht="18">
      <c r="B8" s="192" t="s">
        <v>182</v>
      </c>
      <c r="C8" s="53"/>
      <c r="D8" s="50"/>
      <c r="E8" s="9"/>
      <c r="F8" s="9"/>
      <c r="G8" s="10"/>
      <c r="H8" s="353"/>
      <c r="I8" s="353"/>
      <c r="J8" s="353"/>
      <c r="K8" s="353"/>
      <c r="L8" s="353"/>
    </row>
    <row r="9" spans="2:4" s="55" customFormat="1" ht="17.25" customHeight="1">
      <c r="B9" s="172" t="s">
        <v>183</v>
      </c>
      <c r="D9" s="57"/>
    </row>
    <row r="10" spans="2:12" s="351" customFormat="1" ht="24.75" customHeight="1">
      <c r="B10" s="59" t="s">
        <v>35</v>
      </c>
      <c r="C10" s="59"/>
      <c r="D10" s="59"/>
      <c r="E10" s="59"/>
      <c r="F10" s="59"/>
      <c r="G10" s="10"/>
      <c r="H10" s="353"/>
      <c r="I10" s="353"/>
      <c r="J10" s="353"/>
      <c r="K10" s="353"/>
      <c r="L10" s="353"/>
    </row>
    <row r="11" spans="2:12" s="351" customFormat="1" ht="24.75" customHeight="1">
      <c r="B11" s="173" t="s">
        <v>100</v>
      </c>
      <c r="C11" s="174">
        <f>IF('ANXE-1-DEPENSES PREVI'!$C$10=0,"Veuillez renseigner cette information à l'annexe 1",'ANXE-1-DEPENSES PREVI'!$C$10)</f>
        <v>0</v>
      </c>
      <c r="D11" s="174"/>
      <c r="E11" s="174"/>
      <c r="F11" s="174"/>
      <c r="G11" s="10"/>
      <c r="H11" s="353"/>
      <c r="I11" s="353"/>
      <c r="J11" s="353"/>
      <c r="K11" s="353"/>
      <c r="L11" s="353"/>
    </row>
    <row r="12" spans="2:12" s="351" customFormat="1" ht="12" customHeight="1">
      <c r="B12" s="72"/>
      <c r="C12" s="175"/>
      <c r="D12" s="175"/>
      <c r="E12" s="9"/>
      <c r="F12" s="9"/>
      <c r="G12" s="10"/>
      <c r="H12" s="353"/>
      <c r="I12" s="353"/>
      <c r="J12" s="353"/>
      <c r="K12" s="353"/>
      <c r="L12" s="353"/>
    </row>
    <row r="13" spans="2:12" s="11" customFormat="1" ht="24.75" customHeight="1">
      <c r="B13" s="59" t="s">
        <v>37</v>
      </c>
      <c r="C13" s="59"/>
      <c r="D13" s="59"/>
      <c r="E13" s="59"/>
      <c r="F13" s="59"/>
      <c r="G13" s="176"/>
      <c r="H13" s="354"/>
      <c r="I13" s="354"/>
      <c r="J13" s="354"/>
      <c r="K13" s="354"/>
      <c r="L13" s="354"/>
    </row>
    <row r="14" spans="2:12" s="351" customFormat="1" ht="24.75" customHeight="1">
      <c r="B14" s="173" t="s">
        <v>38</v>
      </c>
      <c r="C14" s="174">
        <f>IF('ANXE-1-DEPENSES PREVI'!$C$13=0,"Veuillez renseigner cette information à l'annexe 1",'ANXE-1-DEPENSES PREVI'!$C$13)</f>
        <v>0</v>
      </c>
      <c r="D14" s="174"/>
      <c r="E14" s="174"/>
      <c r="F14" s="174"/>
      <c r="G14" s="10"/>
      <c r="H14" s="353"/>
      <c r="I14" s="353"/>
      <c r="J14" s="353"/>
      <c r="K14" s="353"/>
      <c r="L14" s="353"/>
    </row>
    <row r="15" spans="2:12" s="351" customFormat="1" ht="18.75" customHeight="1">
      <c r="B15" s="177"/>
      <c r="C15" s="178"/>
      <c r="D15" s="179"/>
      <c r="E15" s="75"/>
      <c r="F15" s="9"/>
      <c r="G15" s="10"/>
      <c r="H15" s="353"/>
      <c r="I15" s="353"/>
      <c r="J15" s="353"/>
      <c r="K15" s="353"/>
      <c r="L15" s="353"/>
    </row>
    <row r="16" spans="2:12" s="351" customFormat="1" ht="24.75" customHeight="1">
      <c r="B16" s="355" t="s">
        <v>101</v>
      </c>
      <c r="C16" s="355"/>
      <c r="D16" s="355"/>
      <c r="E16" s="355"/>
      <c r="F16" s="355"/>
      <c r="G16" s="10"/>
      <c r="H16" s="353"/>
      <c r="I16" s="353"/>
      <c r="J16" s="353"/>
      <c r="K16" s="353"/>
      <c r="L16" s="353"/>
    </row>
    <row r="17" spans="2:12" s="351" customFormat="1" ht="24.75" customHeight="1">
      <c r="B17" s="181" t="s">
        <v>100</v>
      </c>
      <c r="C17" s="356">
        <f>IF('ANXE-1-DEPENSES PREVI'!$C$16=0,"Lorsque l'opération est portée par un partenariat (information à renseigner à l'annexe 1)",'ANXE-1-DEPENSES PREVI'!$C$16)</f>
        <v>0</v>
      </c>
      <c r="D17" s="356"/>
      <c r="E17" s="356"/>
      <c r="F17" s="356"/>
      <c r="G17" s="10"/>
      <c r="H17" s="353"/>
      <c r="I17" s="353"/>
      <c r="J17" s="353"/>
      <c r="K17" s="353"/>
      <c r="L17" s="353"/>
    </row>
    <row r="18" spans="2:12" s="351" customFormat="1" ht="15.75">
      <c r="B18" s="294"/>
      <c r="C18" s="353"/>
      <c r="D18" s="353"/>
      <c r="E18" s="353"/>
      <c r="F18" s="353"/>
      <c r="G18" s="353"/>
      <c r="H18" s="353"/>
      <c r="I18" s="353"/>
      <c r="J18" s="353"/>
      <c r="K18" s="353"/>
      <c r="L18" s="353"/>
    </row>
    <row r="19" spans="2:10" ht="33" customHeight="1">
      <c r="B19" s="357" t="s">
        <v>184</v>
      </c>
      <c r="C19" s="358" t="s">
        <v>185</v>
      </c>
      <c r="D19" s="358" t="s">
        <v>186</v>
      </c>
      <c r="E19" s="359" t="s">
        <v>187</v>
      </c>
      <c r="F19" s="359"/>
      <c r="G19" s="359"/>
      <c r="H19" s="358" t="s">
        <v>188</v>
      </c>
      <c r="I19" s="360" t="s">
        <v>189</v>
      </c>
      <c r="J19" s="361"/>
    </row>
    <row r="20" spans="2:10" ht="23.25" customHeight="1">
      <c r="B20" s="357"/>
      <c r="C20" s="358"/>
      <c r="D20" s="358"/>
      <c r="E20" s="362" t="s">
        <v>190</v>
      </c>
      <c r="F20" s="363" t="s">
        <v>191</v>
      </c>
      <c r="G20" s="364" t="s">
        <v>192</v>
      </c>
      <c r="H20" s="358"/>
      <c r="I20" s="360"/>
      <c r="J20" s="361"/>
    </row>
    <row r="21" spans="2:9" ht="24.75" customHeight="1">
      <c r="B21" s="365"/>
      <c r="C21" s="366"/>
      <c r="D21" s="367"/>
      <c r="E21" s="264"/>
      <c r="F21" s="264"/>
      <c r="G21" s="264"/>
      <c r="H21" s="368">
        <f aca="true" t="shared" si="0" ref="H21:H50">SUM(E21:G21)</f>
        <v>0</v>
      </c>
      <c r="I21" s="369"/>
    </row>
    <row r="22" spans="2:9" ht="24.75" customHeight="1">
      <c r="B22" s="365"/>
      <c r="C22" s="366"/>
      <c r="D22" s="367"/>
      <c r="E22" s="264"/>
      <c r="F22" s="264"/>
      <c r="G22" s="264"/>
      <c r="H22" s="368">
        <f t="shared" si="0"/>
        <v>0</v>
      </c>
      <c r="I22" s="369"/>
    </row>
    <row r="23" spans="2:9" ht="24.75" customHeight="1">
      <c r="B23" s="365"/>
      <c r="C23" s="366"/>
      <c r="D23" s="367"/>
      <c r="E23" s="264"/>
      <c r="F23" s="264"/>
      <c r="G23" s="264"/>
      <c r="H23" s="368">
        <f t="shared" si="0"/>
        <v>0</v>
      </c>
      <c r="I23" s="369"/>
    </row>
    <row r="24" spans="2:9" ht="24.75" customHeight="1">
      <c r="B24" s="365"/>
      <c r="C24" s="366"/>
      <c r="D24" s="367"/>
      <c r="E24" s="264"/>
      <c r="F24" s="264"/>
      <c r="G24" s="264"/>
      <c r="H24" s="368">
        <f t="shared" si="0"/>
        <v>0</v>
      </c>
      <c r="I24" s="369"/>
    </row>
    <row r="25" spans="2:9" ht="24.75" customHeight="1">
      <c r="B25" s="365"/>
      <c r="C25" s="366"/>
      <c r="D25" s="367"/>
      <c r="E25" s="264"/>
      <c r="F25" s="264"/>
      <c r="G25" s="264"/>
      <c r="H25" s="368">
        <f t="shared" si="0"/>
        <v>0</v>
      </c>
      <c r="I25" s="369"/>
    </row>
    <row r="26" spans="2:9" ht="24.75" customHeight="1">
      <c r="B26" s="365"/>
      <c r="C26" s="366"/>
      <c r="D26" s="367"/>
      <c r="E26" s="264"/>
      <c r="F26" s="264"/>
      <c r="G26" s="264"/>
      <c r="H26" s="368">
        <f t="shared" si="0"/>
        <v>0</v>
      </c>
      <c r="I26" s="369"/>
    </row>
    <row r="27" spans="2:9" ht="24.75" customHeight="1">
      <c r="B27" s="365"/>
      <c r="C27" s="366"/>
      <c r="D27" s="367"/>
      <c r="E27" s="264"/>
      <c r="F27" s="264"/>
      <c r="G27" s="264"/>
      <c r="H27" s="368">
        <f t="shared" si="0"/>
        <v>0</v>
      </c>
      <c r="I27" s="369"/>
    </row>
    <row r="28" spans="2:9" ht="24.75" customHeight="1">
      <c r="B28" s="365"/>
      <c r="C28" s="366"/>
      <c r="D28" s="367"/>
      <c r="E28" s="264"/>
      <c r="F28" s="264"/>
      <c r="G28" s="264"/>
      <c r="H28" s="368">
        <f t="shared" si="0"/>
        <v>0</v>
      </c>
      <c r="I28" s="369"/>
    </row>
    <row r="29" spans="2:9" ht="24.75" customHeight="1">
      <c r="B29" s="365"/>
      <c r="C29" s="366"/>
      <c r="D29" s="367"/>
      <c r="E29" s="264"/>
      <c r="F29" s="264"/>
      <c r="G29" s="264"/>
      <c r="H29" s="368">
        <f t="shared" si="0"/>
        <v>0</v>
      </c>
      <c r="I29" s="369"/>
    </row>
    <row r="30" spans="2:9" ht="24.75" customHeight="1">
      <c r="B30" s="365"/>
      <c r="C30" s="366"/>
      <c r="D30" s="367"/>
      <c r="E30" s="264"/>
      <c r="F30" s="264"/>
      <c r="G30" s="264"/>
      <c r="H30" s="368">
        <f t="shared" si="0"/>
        <v>0</v>
      </c>
      <c r="I30" s="369"/>
    </row>
    <row r="31" spans="2:9" ht="24.75" customHeight="1">
      <c r="B31" s="365"/>
      <c r="C31" s="366"/>
      <c r="D31" s="367"/>
      <c r="E31" s="264"/>
      <c r="F31" s="264"/>
      <c r="G31" s="264"/>
      <c r="H31" s="368">
        <f t="shared" si="0"/>
        <v>0</v>
      </c>
      <c r="I31" s="369"/>
    </row>
    <row r="32" spans="2:9" ht="24.75" customHeight="1">
      <c r="B32" s="365"/>
      <c r="C32" s="366"/>
      <c r="D32" s="367"/>
      <c r="E32" s="264"/>
      <c r="F32" s="264"/>
      <c r="G32" s="264"/>
      <c r="H32" s="368">
        <f t="shared" si="0"/>
        <v>0</v>
      </c>
      <c r="I32" s="369"/>
    </row>
    <row r="33" spans="2:9" ht="24.75" customHeight="1">
      <c r="B33" s="365"/>
      <c r="C33" s="366"/>
      <c r="D33" s="367"/>
      <c r="E33" s="264"/>
      <c r="F33" s="264"/>
      <c r="G33" s="264"/>
      <c r="H33" s="368">
        <f t="shared" si="0"/>
        <v>0</v>
      </c>
      <c r="I33" s="369"/>
    </row>
    <row r="34" spans="2:9" ht="24.75" customHeight="1">
      <c r="B34" s="365"/>
      <c r="C34" s="366"/>
      <c r="D34" s="367"/>
      <c r="E34" s="264"/>
      <c r="F34" s="264"/>
      <c r="G34" s="264"/>
      <c r="H34" s="368">
        <f t="shared" si="0"/>
        <v>0</v>
      </c>
      <c r="I34" s="369"/>
    </row>
    <row r="35" spans="2:9" ht="24.75" customHeight="1">
      <c r="B35" s="365"/>
      <c r="C35" s="366"/>
      <c r="D35" s="367"/>
      <c r="E35" s="264"/>
      <c r="F35" s="264"/>
      <c r="G35" s="264"/>
      <c r="H35" s="368">
        <f t="shared" si="0"/>
        <v>0</v>
      </c>
      <c r="I35" s="369"/>
    </row>
    <row r="36" spans="2:9" ht="24.75" customHeight="1">
      <c r="B36" s="365"/>
      <c r="C36" s="366"/>
      <c r="D36" s="367"/>
      <c r="E36" s="264"/>
      <c r="F36" s="264"/>
      <c r="G36" s="264"/>
      <c r="H36" s="368">
        <f t="shared" si="0"/>
        <v>0</v>
      </c>
      <c r="I36" s="369"/>
    </row>
    <row r="37" spans="2:9" ht="24.75" customHeight="1">
      <c r="B37" s="365"/>
      <c r="C37" s="366"/>
      <c r="D37" s="367"/>
      <c r="E37" s="264"/>
      <c r="F37" s="264"/>
      <c r="G37" s="264"/>
      <c r="H37" s="368">
        <f t="shared" si="0"/>
        <v>0</v>
      </c>
      <c r="I37" s="369"/>
    </row>
    <row r="38" spans="2:9" ht="24.75" customHeight="1">
      <c r="B38" s="365"/>
      <c r="C38" s="366"/>
      <c r="D38" s="367"/>
      <c r="E38" s="264"/>
      <c r="F38" s="264"/>
      <c r="G38" s="264"/>
      <c r="H38" s="368">
        <f t="shared" si="0"/>
        <v>0</v>
      </c>
      <c r="I38" s="369"/>
    </row>
    <row r="39" spans="2:9" ht="24.75" customHeight="1">
      <c r="B39" s="365"/>
      <c r="C39" s="366"/>
      <c r="D39" s="367"/>
      <c r="E39" s="264"/>
      <c r="F39" s="264"/>
      <c r="G39" s="264"/>
      <c r="H39" s="368">
        <f t="shared" si="0"/>
        <v>0</v>
      </c>
      <c r="I39" s="369"/>
    </row>
    <row r="40" spans="2:9" ht="24.75" customHeight="1">
      <c r="B40" s="365"/>
      <c r="C40" s="366"/>
      <c r="D40" s="367"/>
      <c r="E40" s="264"/>
      <c r="F40" s="264"/>
      <c r="G40" s="264"/>
      <c r="H40" s="368">
        <f t="shared" si="0"/>
        <v>0</v>
      </c>
      <c r="I40" s="369"/>
    </row>
    <row r="41" spans="2:9" ht="24.75" customHeight="1">
      <c r="B41" s="365"/>
      <c r="C41" s="366"/>
      <c r="D41" s="367"/>
      <c r="E41" s="264"/>
      <c r="F41" s="264"/>
      <c r="G41" s="264"/>
      <c r="H41" s="368">
        <f t="shared" si="0"/>
        <v>0</v>
      </c>
      <c r="I41" s="369"/>
    </row>
    <row r="42" spans="2:9" ht="24.75" customHeight="1">
      <c r="B42" s="365"/>
      <c r="C42" s="366"/>
      <c r="D42" s="367"/>
      <c r="E42" s="264"/>
      <c r="F42" s="264"/>
      <c r="G42" s="264"/>
      <c r="H42" s="368">
        <f t="shared" si="0"/>
        <v>0</v>
      </c>
      <c r="I42" s="369"/>
    </row>
    <row r="43" spans="2:9" ht="24.75" customHeight="1">
      <c r="B43" s="365"/>
      <c r="C43" s="366"/>
      <c r="D43" s="367"/>
      <c r="E43" s="264"/>
      <c r="F43" s="264"/>
      <c r="G43" s="264"/>
      <c r="H43" s="368">
        <f t="shared" si="0"/>
        <v>0</v>
      </c>
      <c r="I43" s="369"/>
    </row>
    <row r="44" spans="2:9" ht="24.75" customHeight="1">
      <c r="B44" s="365"/>
      <c r="C44" s="366"/>
      <c r="D44" s="367"/>
      <c r="E44" s="264"/>
      <c r="F44" s="264"/>
      <c r="G44" s="264"/>
      <c r="H44" s="368">
        <f t="shared" si="0"/>
        <v>0</v>
      </c>
      <c r="I44" s="369"/>
    </row>
    <row r="45" spans="2:9" ht="24.75" customHeight="1">
      <c r="B45" s="365"/>
      <c r="C45" s="366"/>
      <c r="D45" s="367"/>
      <c r="E45" s="264"/>
      <c r="F45" s="264"/>
      <c r="G45" s="264"/>
      <c r="H45" s="368">
        <f t="shared" si="0"/>
        <v>0</v>
      </c>
      <c r="I45" s="369"/>
    </row>
    <row r="46" spans="2:9" ht="24.75" customHeight="1">
      <c r="B46" s="365"/>
      <c r="C46" s="366"/>
      <c r="D46" s="367"/>
      <c r="E46" s="264"/>
      <c r="F46" s="264"/>
      <c r="G46" s="264"/>
      <c r="H46" s="368">
        <f t="shared" si="0"/>
        <v>0</v>
      </c>
      <c r="I46" s="369"/>
    </row>
    <row r="47" spans="2:9" ht="24.75" customHeight="1">
      <c r="B47" s="365"/>
      <c r="C47" s="366"/>
      <c r="D47" s="367"/>
      <c r="E47" s="264"/>
      <c r="F47" s="264"/>
      <c r="G47" s="264"/>
      <c r="H47" s="368">
        <f t="shared" si="0"/>
        <v>0</v>
      </c>
      <c r="I47" s="369"/>
    </row>
    <row r="48" spans="2:9" ht="24.75" customHeight="1">
      <c r="B48" s="365"/>
      <c r="C48" s="366"/>
      <c r="D48" s="367"/>
      <c r="E48" s="264"/>
      <c r="F48" s="264"/>
      <c r="G48" s="264"/>
      <c r="H48" s="368">
        <f t="shared" si="0"/>
        <v>0</v>
      </c>
      <c r="I48" s="369"/>
    </row>
    <row r="49" spans="2:9" ht="24.75" customHeight="1">
      <c r="B49" s="365"/>
      <c r="C49" s="366"/>
      <c r="D49" s="367"/>
      <c r="E49" s="264"/>
      <c r="F49" s="264"/>
      <c r="G49" s="264"/>
      <c r="H49" s="368">
        <f t="shared" si="0"/>
        <v>0</v>
      </c>
      <c r="I49" s="369"/>
    </row>
    <row r="50" spans="2:9" ht="24.75" customHeight="1">
      <c r="B50" s="370"/>
      <c r="C50" s="371"/>
      <c r="D50" s="372"/>
      <c r="E50" s="373"/>
      <c r="F50" s="373"/>
      <c r="G50" s="373"/>
      <c r="H50" s="374">
        <f t="shared" si="0"/>
        <v>0</v>
      </c>
      <c r="I50" s="375"/>
    </row>
    <row r="51" spans="8:9" ht="10.5" customHeight="1">
      <c r="H51" s="376"/>
      <c r="I51" s="376"/>
    </row>
    <row r="52" spans="2:9" ht="24" customHeight="1">
      <c r="B52" s="111"/>
      <c r="C52" s="377"/>
      <c r="G52" s="378" t="s">
        <v>193</v>
      </c>
      <c r="H52" s="379">
        <f>SUM(H21:H50)</f>
        <v>0</v>
      </c>
      <c r="I52" s="380">
        <f>SUM(I21:I50)</f>
        <v>0</v>
      </c>
    </row>
    <row r="57" ht="15.75" customHeight="1"/>
    <row r="58" ht="21" customHeight="1"/>
    <row r="59" ht="17.25" customHeight="1"/>
    <row r="72" ht="24.75" customHeight="1"/>
    <row r="74" ht="14.25" customHeight="1"/>
    <row r="79" ht="16.5" customHeight="1"/>
    <row r="80" ht="16.5" customHeight="1"/>
    <row r="82" ht="17.25" customHeight="1"/>
    <row r="98" ht="18.75" customHeight="1"/>
    <row r="109" ht="9.75" customHeight="1"/>
    <row r="120" ht="24.75" customHeight="1"/>
    <row r="129" ht="15.75" customHeight="1"/>
    <row r="130" ht="30.75" customHeight="1"/>
    <row r="138" ht="29.25" customHeight="1"/>
  </sheetData>
  <sheetProtection password="C47B" sheet="1"/>
  <mergeCells count="12">
    <mergeCell ref="B10:F10"/>
    <mergeCell ref="C11:F11"/>
    <mergeCell ref="B13:F13"/>
    <mergeCell ref="C14:F14"/>
    <mergeCell ref="B16:F16"/>
    <mergeCell ref="C17:F17"/>
    <mergeCell ref="B19:B20"/>
    <mergeCell ref="C19:C20"/>
    <mergeCell ref="D19:D20"/>
    <mergeCell ref="E19:G19"/>
    <mergeCell ref="H19:H20"/>
    <mergeCell ref="I19:I20"/>
  </mergeCells>
  <dataValidations count="2">
    <dataValidation type="decimal" operator="greaterThanOrEqual" allowBlank="1" showErrorMessage="1" sqref="E21:G50 I21:I50">
      <formula1>0</formula1>
    </dataValidation>
    <dataValidation operator="greaterThanOrEqual" allowBlank="1" showErrorMessage="1" sqref="B21:D50">
      <formula1>0</formula1>
    </dataValidation>
  </dataValidations>
  <hyperlinks>
    <hyperlink ref="I1" location="NOTICE!A1" display="Retour à la notice"/>
  </hyperlinks>
  <printOptions/>
  <pageMargins left="0.2361111111111111" right="0.2361111111111111" top="0.7479166666666667" bottom="0.7486111111111111" header="0.5118055555555555" footer="0.31527777777777777"/>
  <pageSetup fitToHeight="2" fitToWidth="1" horizontalDpi="300" verticalDpi="300" orientation="portrait" paperSize="9"/>
  <headerFooter alignWithMargins="0">
    <oddFooter>&amp;L&amp;"Calibri,Italique"&amp;8Annexes techniques - Mesure 50.1.c&amp;R&amp;"Calibri,Italique"&amp;8V1.1.1 avril 2017</oddFooter>
  </headerFooter>
</worksheet>
</file>

<file path=xl/worksheets/sheet6.xml><?xml version="1.0" encoding="utf-8"?>
<worksheet xmlns="http://schemas.openxmlformats.org/spreadsheetml/2006/main" xmlns:r="http://schemas.openxmlformats.org/officeDocument/2006/relationships">
  <sheetPr codeName="Feuil6">
    <pageSetUpPr fitToPage="1"/>
  </sheetPr>
  <dimension ref="A1:O56"/>
  <sheetViews>
    <sheetView showGridLines="0" view="pageBreakPreview" zoomScaleNormal="85" zoomScaleSheetLayoutView="100" workbookViewId="0" topLeftCell="A1">
      <pane ySplit="1" topLeftCell="A2" activePane="bottomLeft" state="frozen"/>
      <selection pane="topLeft" activeCell="A1" sqref="A1"/>
      <selection pane="bottomLeft" activeCell="F12" sqref="F12"/>
    </sheetView>
  </sheetViews>
  <sheetFormatPr defaultColWidth="11.421875" defaultRowHeight="15"/>
  <cols>
    <col min="1" max="1" width="4.421875" style="0" customWidth="1"/>
    <col min="2" max="2" width="40.8515625" style="0" customWidth="1"/>
    <col min="3" max="3" width="14.8515625" style="0" customWidth="1"/>
    <col min="4" max="4" width="40.57421875" style="0" customWidth="1"/>
    <col min="5" max="5" width="8.7109375" style="0" customWidth="1"/>
    <col min="6" max="6" width="12.421875" style="0" customWidth="1"/>
    <col min="7" max="7" width="11.57421875" style="0" customWidth="1"/>
    <col min="8" max="8" width="22.28125" style="0" customWidth="1"/>
  </cols>
  <sheetData>
    <row r="1" spans="1:8" s="349" customFormat="1" ht="15.75">
      <c r="A1" s="348"/>
      <c r="H1" s="350" t="s">
        <v>31</v>
      </c>
    </row>
    <row r="2" spans="2:7" ht="30">
      <c r="B2" s="3" t="s">
        <v>0</v>
      </c>
      <c r="C2" s="3"/>
      <c r="D2" s="6"/>
      <c r="E2" s="4"/>
      <c r="F2" s="4"/>
      <c r="G2" s="4"/>
    </row>
    <row r="3" spans="2:7" ht="18">
      <c r="B3" s="5" t="s">
        <v>1</v>
      </c>
      <c r="C3" s="6"/>
      <c r="D3" s="5"/>
      <c r="E3" s="4"/>
      <c r="F3" s="4"/>
      <c r="G3" s="4"/>
    </row>
    <row r="4" spans="2:7" s="4" customFormat="1" ht="18">
      <c r="B4" s="289">
        <f>'ANXE-1-DEPENSES PREVI'!B4</f>
        <v>0</v>
      </c>
      <c r="C4" s="6"/>
      <c r="D4" s="6"/>
      <c r="E4" s="6"/>
      <c r="F4" s="6"/>
      <c r="G4" s="5"/>
    </row>
    <row r="5" spans="1:9" ht="15">
      <c r="A5" s="1"/>
      <c r="B5" s="52">
        <f>NOTICE!C6</f>
        <v>0</v>
      </c>
      <c r="C5" s="6"/>
      <c r="D5" s="4"/>
      <c r="E5" s="4"/>
      <c r="I5" s="2"/>
    </row>
    <row r="6" spans="2:8" s="4" customFormat="1" ht="18">
      <c r="B6" s="5"/>
      <c r="C6" s="6"/>
      <c r="D6" s="6"/>
      <c r="H6"/>
    </row>
    <row r="7" spans="2:8" s="5" customFormat="1" ht="26.25">
      <c r="B7" s="352" t="s">
        <v>194</v>
      </c>
      <c r="C7" s="53"/>
      <c r="D7" s="50"/>
      <c r="E7" s="9"/>
      <c r="F7" s="9"/>
      <c r="G7" s="10"/>
      <c r="H7" s="353"/>
    </row>
    <row r="8" spans="2:4" s="55" customFormat="1" ht="21">
      <c r="B8" s="56" t="s">
        <v>195</v>
      </c>
      <c r="D8" s="57"/>
    </row>
    <row r="9" spans="2:8" s="5" customFormat="1" ht="26.25">
      <c r="B9" s="352"/>
      <c r="C9" s="53"/>
      <c r="D9" s="50"/>
      <c r="E9" s="9"/>
      <c r="F9" s="9"/>
      <c r="G9" s="10"/>
      <c r="H9" s="353"/>
    </row>
    <row r="10" spans="2:8" s="5" customFormat="1" ht="24.75" customHeight="1">
      <c r="B10" s="59" t="s">
        <v>196</v>
      </c>
      <c r="C10" s="59"/>
      <c r="D10" s="59"/>
      <c r="E10" s="59"/>
      <c r="F10" s="59"/>
      <c r="G10" s="10"/>
      <c r="H10" s="353"/>
    </row>
    <row r="11" spans="2:8" s="5" customFormat="1" ht="24.75" customHeight="1">
      <c r="B11" s="381" t="s">
        <v>100</v>
      </c>
      <c r="C11" s="174">
        <f>IF('ANXE-1-DEPENSES PREVI'!$C$10=0,"Veuillez renseigner cette information à l'annexe 1",'ANXE-1-DEPENSES PREVI'!$C$10)</f>
        <v>0</v>
      </c>
      <c r="D11" s="174"/>
      <c r="E11" s="174"/>
      <c r="F11" s="174"/>
      <c r="G11" s="10"/>
      <c r="H11" s="353"/>
    </row>
    <row r="12" spans="2:13" ht="12" customHeight="1">
      <c r="B12" s="72"/>
      <c r="C12" s="175"/>
      <c r="D12" s="175"/>
      <c r="E12" s="9"/>
      <c r="F12" s="9"/>
      <c r="G12" s="10"/>
      <c r="H12" s="353"/>
      <c r="I12" s="2"/>
      <c r="J12" s="2"/>
      <c r="K12" s="2"/>
      <c r="L12" s="2"/>
      <c r="M12" s="2"/>
    </row>
    <row r="13" spans="2:15" s="11" customFormat="1" ht="24.75" customHeight="1">
      <c r="B13" s="59" t="s">
        <v>37</v>
      </c>
      <c r="C13" s="59"/>
      <c r="D13" s="59"/>
      <c r="E13" s="59"/>
      <c r="F13" s="59"/>
      <c r="G13" s="176"/>
      <c r="H13" s="354"/>
      <c r="I13" s="382"/>
      <c r="J13" s="382"/>
      <c r="K13" s="382"/>
      <c r="L13" s="382"/>
      <c r="M13" s="382"/>
      <c r="N13" s="354"/>
      <c r="O13" s="354"/>
    </row>
    <row r="14" spans="2:15" s="351" customFormat="1" ht="24.75" customHeight="1">
      <c r="B14" s="381" t="s">
        <v>38</v>
      </c>
      <c r="C14" s="174">
        <f>IF('ANXE-1-DEPENSES PREVI'!$C$13=0,"Veuillez renseigner cette information à l'annexe 1",'ANXE-1-DEPENSES PREVI'!$C$13)</f>
        <v>0</v>
      </c>
      <c r="D14" s="174"/>
      <c r="E14" s="174"/>
      <c r="F14" s="174"/>
      <c r="G14" s="10"/>
      <c r="H14" s="353"/>
      <c r="I14" s="383"/>
      <c r="J14" s="383"/>
      <c r="K14" s="383"/>
      <c r="L14" s="383"/>
      <c r="M14" s="383"/>
      <c r="N14" s="353"/>
      <c r="O14" s="353"/>
    </row>
    <row r="15" spans="2:13" ht="15">
      <c r="B15" s="384"/>
      <c r="C15" s="384"/>
      <c r="D15" s="384"/>
      <c r="E15" s="384"/>
      <c r="F15" s="384"/>
      <c r="G15" s="2"/>
      <c r="H15" s="2"/>
      <c r="I15" s="2"/>
      <c r="J15" s="2"/>
      <c r="K15" s="2"/>
      <c r="L15" s="2"/>
      <c r="M15" s="2"/>
    </row>
    <row r="16" spans="2:13" ht="15">
      <c r="B16" s="384"/>
      <c r="C16" s="384"/>
      <c r="D16" s="384"/>
      <c r="E16" s="384"/>
      <c r="F16" s="384"/>
      <c r="G16" s="2"/>
      <c r="H16" s="2"/>
      <c r="I16" s="2"/>
      <c r="J16" s="2"/>
      <c r="K16" s="2"/>
      <c r="L16" s="2"/>
      <c r="M16" s="2"/>
    </row>
    <row r="17" spans="2:6" ht="47.25">
      <c r="B17" s="385" t="s">
        <v>197</v>
      </c>
      <c r="C17" s="386" t="s">
        <v>198</v>
      </c>
      <c r="D17" s="386" t="s">
        <v>199</v>
      </c>
      <c r="E17" s="387"/>
      <c r="F17" s="388" t="s">
        <v>200</v>
      </c>
    </row>
    <row r="18" spans="2:7" ht="32.25" customHeight="1">
      <c r="B18" s="389" t="s">
        <v>201</v>
      </c>
      <c r="C18" s="390">
        <v>1</v>
      </c>
      <c r="D18" s="391" t="s">
        <v>202</v>
      </c>
      <c r="E18" s="392"/>
      <c r="F18" s="393">
        <v>85</v>
      </c>
      <c r="G18" s="34"/>
    </row>
    <row r="19" spans="2:7" ht="33" customHeight="1">
      <c r="B19" s="389"/>
      <c r="C19" s="390"/>
      <c r="D19" s="394" t="s">
        <v>203</v>
      </c>
      <c r="E19" s="395"/>
      <c r="F19" s="396">
        <v>86</v>
      </c>
      <c r="G19" s="13"/>
    </row>
    <row r="20" spans="2:7" ht="33" customHeight="1">
      <c r="B20" s="397"/>
      <c r="C20" s="398"/>
      <c r="D20" s="394" t="s">
        <v>204</v>
      </c>
      <c r="E20" s="395"/>
      <c r="F20" s="396">
        <v>87</v>
      </c>
      <c r="G20" s="13"/>
    </row>
    <row r="21" spans="2:7" ht="33" customHeight="1">
      <c r="B21" s="397"/>
      <c r="C21" s="398"/>
      <c r="D21" s="394" t="s">
        <v>205</v>
      </c>
      <c r="E21" s="395"/>
      <c r="F21" s="396">
        <v>88</v>
      </c>
      <c r="G21" s="13"/>
    </row>
    <row r="22" spans="2:7" ht="33" customHeight="1">
      <c r="B22" s="397"/>
      <c r="C22" s="398"/>
      <c r="D22" s="394" t="s">
        <v>206</v>
      </c>
      <c r="E22" s="395"/>
      <c r="F22" s="396">
        <v>89</v>
      </c>
      <c r="G22" s="13"/>
    </row>
    <row r="23" spans="2:7" ht="33" customHeight="1">
      <c r="B23" s="397"/>
      <c r="C23" s="398"/>
      <c r="D23" s="399" t="s">
        <v>207</v>
      </c>
      <c r="E23" s="400"/>
      <c r="F23" s="401">
        <v>90</v>
      </c>
      <c r="G23" s="13"/>
    </row>
    <row r="24" spans="2:6" ht="33" customHeight="1">
      <c r="B24" s="402" t="s">
        <v>208</v>
      </c>
      <c r="C24" s="403">
        <v>2</v>
      </c>
      <c r="D24" s="404"/>
      <c r="E24" s="405"/>
      <c r="F24" s="406"/>
    </row>
    <row r="25" spans="2:6" ht="33" customHeight="1">
      <c r="B25" s="402" t="s">
        <v>209</v>
      </c>
      <c r="C25" s="403">
        <v>3</v>
      </c>
      <c r="D25" s="404"/>
      <c r="E25" s="405"/>
      <c r="F25" s="406"/>
    </row>
    <row r="33" ht="24.75" customHeight="1"/>
    <row r="35" ht="14.25" customHeight="1"/>
    <row r="40" ht="16.5" customHeight="1"/>
    <row r="41" ht="16.5" customHeight="1"/>
    <row r="43" ht="17.25" customHeight="1"/>
    <row r="56" ht="15">
      <c r="G56">
        <f>SUM(G46:G55)</f>
        <v>0</v>
      </c>
    </row>
    <row r="59" ht="18.75" customHeight="1"/>
    <row r="70" ht="9.75" customHeight="1"/>
    <row r="81" ht="24.75" customHeight="1"/>
    <row r="90" ht="15.75" customHeight="1"/>
    <row r="91" ht="30.75" customHeight="1"/>
    <row r="99" ht="29.25" customHeight="1"/>
  </sheetData>
  <sheetProtection password="C47B" sheet="1"/>
  <mergeCells count="6">
    <mergeCell ref="B10:F10"/>
    <mergeCell ref="C11:F11"/>
    <mergeCell ref="B13:F13"/>
    <mergeCell ref="C14:F14"/>
    <mergeCell ref="B18:B19"/>
    <mergeCell ref="C18:C19"/>
  </mergeCells>
  <dataValidations count="1">
    <dataValidation type="whole" operator="greaterThanOrEqual" allowBlank="1" showErrorMessage="1" sqref="D24:D25">
      <formula1>0</formula1>
    </dataValidation>
  </dataValidations>
  <hyperlinks>
    <hyperlink ref="H1" location="NOTICE!A1" display="Retour à la notice"/>
  </hyperlinks>
  <printOptions/>
  <pageMargins left="0.2361111111111111" right="0.2361111111111111" top="0.7479166666666667" bottom="0.7486111111111111" header="0.5118055555555555" footer="0.31527777777777777"/>
  <pageSetup fitToHeight="2" fitToWidth="1" horizontalDpi="300" verticalDpi="300" orientation="portrait" paperSize="9"/>
  <headerFooter alignWithMargins="0">
    <oddFooter>&amp;L&amp;"Calibri,Italique"&amp;8Annexes techniques - Mesure 50.1.c&amp;R&amp;"Calibri,Italique"&amp;8V1.1.1 avril 2017</oddFooter>
  </headerFooter>
  <legacyDrawing r:id="rId1"/>
</worksheet>
</file>

<file path=xl/worksheets/sheet7.xml><?xml version="1.0" encoding="utf-8"?>
<worksheet xmlns="http://schemas.openxmlformats.org/spreadsheetml/2006/main" xmlns:r="http://schemas.openxmlformats.org/officeDocument/2006/relationships">
  <sheetPr codeName="Feuil7">
    <pageSetUpPr fitToPage="1"/>
  </sheetPr>
  <dimension ref="A1:J26"/>
  <sheetViews>
    <sheetView showGridLines="0" view="pageBreakPreview" zoomScaleNormal="85" zoomScaleSheetLayoutView="100" workbookViewId="0" topLeftCell="A1">
      <pane ySplit="1" topLeftCell="A5" activePane="bottomLeft" state="frozen"/>
      <selection pane="topLeft" activeCell="A1" sqref="A1"/>
      <selection pane="bottomLeft" activeCell="G21" sqref="G21"/>
    </sheetView>
  </sheetViews>
  <sheetFormatPr defaultColWidth="11.421875" defaultRowHeight="15"/>
  <cols>
    <col min="1" max="1" width="3.00390625" style="0" customWidth="1"/>
    <col min="2" max="2" width="62.8515625" style="0" customWidth="1"/>
    <col min="3" max="3" width="22.00390625" style="0" customWidth="1"/>
    <col min="4" max="4" width="15.28125" style="0" customWidth="1"/>
    <col min="5" max="5" width="13.421875" style="0" customWidth="1"/>
    <col min="6" max="6" width="20.8515625" style="0" customWidth="1"/>
    <col min="7" max="7" width="72.28125" style="0" customWidth="1"/>
  </cols>
  <sheetData>
    <row r="1" spans="1:6" s="349" customFormat="1" ht="15.75">
      <c r="A1" s="348"/>
      <c r="F1" s="350" t="s">
        <v>31</v>
      </c>
    </row>
    <row r="2" spans="2:5" ht="30">
      <c r="B2" s="3" t="s">
        <v>0</v>
      </c>
      <c r="C2" s="3"/>
      <c r="D2" s="6"/>
      <c r="E2" s="4"/>
    </row>
    <row r="3" spans="2:5" ht="18">
      <c r="B3" s="5" t="s">
        <v>1</v>
      </c>
      <c r="C3" s="6"/>
      <c r="D3" s="5"/>
      <c r="E3" s="4"/>
    </row>
    <row r="4" spans="2:7" s="4" customFormat="1" ht="18">
      <c r="B4" s="289">
        <f>'ANXE-1-DEPENSES PREVI'!B4</f>
        <v>0</v>
      </c>
      <c r="C4" s="6"/>
      <c r="D4" s="6"/>
      <c r="E4" s="6"/>
      <c r="F4" s="6"/>
      <c r="G4" s="5"/>
    </row>
    <row r="5" spans="1:9" ht="15">
      <c r="A5" s="1"/>
      <c r="B5" s="52">
        <f>NOTICE!C6</f>
        <v>0</v>
      </c>
      <c r="C5" s="6"/>
      <c r="D5" s="4"/>
      <c r="E5" s="4"/>
      <c r="I5" s="2"/>
    </row>
    <row r="6" spans="2:10" ht="18">
      <c r="B6" s="5"/>
      <c r="C6" s="6"/>
      <c r="D6" s="6"/>
      <c r="E6" s="4"/>
      <c r="G6" s="4"/>
      <c r="H6" s="4"/>
      <c r="I6" s="4"/>
      <c r="J6" s="4"/>
    </row>
    <row r="7" spans="2:10" ht="26.25">
      <c r="B7" s="352" t="s">
        <v>210</v>
      </c>
      <c r="C7" s="53"/>
      <c r="D7" s="50"/>
      <c r="E7" s="9"/>
      <c r="F7" s="353"/>
      <c r="G7" s="5"/>
      <c r="H7" s="5"/>
      <c r="I7" s="5"/>
      <c r="J7" s="5"/>
    </row>
    <row r="8" spans="2:4" s="55" customFormat="1" ht="21">
      <c r="B8" s="56" t="s">
        <v>195</v>
      </c>
      <c r="D8" s="57"/>
    </row>
    <row r="9" spans="2:10" ht="26.25">
      <c r="B9" s="352"/>
      <c r="C9" s="53"/>
      <c r="D9" s="50"/>
      <c r="E9" s="9"/>
      <c r="F9" s="353"/>
      <c r="G9" s="5"/>
      <c r="H9" s="5"/>
      <c r="I9" s="5"/>
      <c r="J9" s="5"/>
    </row>
    <row r="10" spans="2:10" ht="24.75" customHeight="1">
      <c r="B10" s="59" t="s">
        <v>35</v>
      </c>
      <c r="C10" s="59"/>
      <c r="D10" s="59"/>
      <c r="E10" s="59"/>
      <c r="F10" s="59"/>
      <c r="G10" s="5"/>
      <c r="H10" s="5"/>
      <c r="I10" s="5"/>
      <c r="J10" s="5"/>
    </row>
    <row r="11" spans="2:6" s="5" customFormat="1" ht="24.75" customHeight="1">
      <c r="B11" s="173" t="s">
        <v>100</v>
      </c>
      <c r="C11" s="174">
        <f>IF('ANXE-1-DEPENSES PREVI'!$C$10=0,"Veuillez renseigner cette information à l'annexe 1",'ANXE-1-DEPENSES PREVI'!$C$10)</f>
        <v>0</v>
      </c>
      <c r="D11" s="174"/>
      <c r="E11" s="174"/>
      <c r="F11" s="174"/>
    </row>
    <row r="12" spans="2:10" ht="12" customHeight="1">
      <c r="B12" s="13"/>
      <c r="C12" s="175"/>
      <c r="D12" s="175"/>
      <c r="E12" s="9"/>
      <c r="F12" s="353"/>
      <c r="G12" s="2"/>
      <c r="H12" s="2"/>
      <c r="I12" s="2"/>
      <c r="J12" s="2"/>
    </row>
    <row r="13" spans="2:10" s="407" customFormat="1" ht="24.75" customHeight="1">
      <c r="B13" s="59" t="s">
        <v>37</v>
      </c>
      <c r="C13" s="59"/>
      <c r="D13" s="59"/>
      <c r="E13" s="59"/>
      <c r="F13" s="59"/>
      <c r="G13" s="382"/>
      <c r="H13" s="382"/>
      <c r="I13" s="382"/>
      <c r="J13" s="382"/>
    </row>
    <row r="14" spans="2:10" ht="24.75" customHeight="1">
      <c r="B14" s="173" t="s">
        <v>38</v>
      </c>
      <c r="C14" s="174">
        <f>IF('ANXE-1-DEPENSES PREVI'!$C$13=0,"Veuillez renseigner cette information à l'annexe 1",'ANXE-1-DEPENSES PREVI'!$C$13)</f>
        <v>0</v>
      </c>
      <c r="D14" s="174"/>
      <c r="E14" s="174"/>
      <c r="F14" s="174"/>
      <c r="G14" s="383"/>
      <c r="H14" s="383"/>
      <c r="I14" s="383"/>
      <c r="J14" s="383"/>
    </row>
    <row r="15" spans="2:5" ht="15">
      <c r="B15" s="13"/>
      <c r="C15" s="13"/>
      <c r="D15" s="13"/>
      <c r="E15" s="13"/>
    </row>
    <row r="16" spans="2:5" ht="33" customHeight="1">
      <c r="B16" s="408" t="s">
        <v>211</v>
      </c>
      <c r="C16" s="409" t="s">
        <v>212</v>
      </c>
      <c r="D16" s="409" t="s">
        <v>213</v>
      </c>
      <c r="E16" s="410" t="s">
        <v>214</v>
      </c>
    </row>
    <row r="17" spans="2:5" ht="15.75" customHeight="1">
      <c r="B17" s="411" t="s">
        <v>215</v>
      </c>
      <c r="C17" s="411"/>
      <c r="D17" s="411"/>
      <c r="E17" s="411"/>
    </row>
    <row r="18" spans="2:5" ht="75.75" customHeight="1">
      <c r="B18" s="412" t="s">
        <v>216</v>
      </c>
      <c r="C18" s="413" t="s">
        <v>217</v>
      </c>
      <c r="D18" s="414"/>
      <c r="E18" s="415"/>
    </row>
    <row r="19" spans="2:5" ht="16.5" customHeight="1">
      <c r="B19" s="411" t="s">
        <v>218</v>
      </c>
      <c r="C19" s="411"/>
      <c r="D19" s="411"/>
      <c r="E19" s="411"/>
    </row>
    <row r="20" spans="2:5" ht="31.5" customHeight="1">
      <c r="B20" s="416" t="s">
        <v>219</v>
      </c>
      <c r="C20" s="417" t="s">
        <v>217</v>
      </c>
      <c r="D20" s="418"/>
      <c r="E20" s="419"/>
    </row>
    <row r="21" spans="2:7" ht="42.75">
      <c r="B21" s="420" t="s">
        <v>220</v>
      </c>
      <c r="C21" s="421" t="s">
        <v>221</v>
      </c>
      <c r="D21" s="422"/>
      <c r="E21" s="423"/>
      <c r="G21" s="424"/>
    </row>
    <row r="22" spans="2:7" ht="85.5">
      <c r="B22" s="412" t="s">
        <v>222</v>
      </c>
      <c r="C22" s="421" t="s">
        <v>221</v>
      </c>
      <c r="D22" s="422"/>
      <c r="E22" s="423"/>
      <c r="G22" s="424"/>
    </row>
    <row r="23" spans="2:5" ht="15.75" customHeight="1">
      <c r="B23" s="425" t="s">
        <v>223</v>
      </c>
      <c r="C23" s="425"/>
      <c r="D23" s="425"/>
      <c r="E23" s="425"/>
    </row>
    <row r="24" spans="2:7" ht="30" customHeight="1">
      <c r="B24" s="412" t="s">
        <v>224</v>
      </c>
      <c r="C24" s="413" t="s">
        <v>217</v>
      </c>
      <c r="D24" s="414"/>
      <c r="E24" s="415"/>
      <c r="G24" s="426"/>
    </row>
    <row r="25" spans="2:5" ht="15" customHeight="1">
      <c r="B25" s="411" t="s">
        <v>225</v>
      </c>
      <c r="C25" s="411"/>
      <c r="D25" s="411"/>
      <c r="E25" s="411"/>
    </row>
    <row r="26" spans="2:5" ht="30" customHeight="1">
      <c r="B26" s="412" t="s">
        <v>226</v>
      </c>
      <c r="C26" s="427" t="s">
        <v>217</v>
      </c>
      <c r="D26" s="428"/>
      <c r="E26" s="429"/>
    </row>
    <row r="32" ht="15.75" customHeight="1"/>
    <row r="33" ht="21" customHeight="1"/>
    <row r="34" ht="17.25" customHeight="1"/>
    <row r="47" ht="24.75" customHeight="1"/>
    <row r="49" ht="14.25" customHeight="1"/>
    <row r="54" ht="16.5" customHeight="1"/>
    <row r="55" ht="16.5" customHeight="1"/>
    <row r="57" ht="17.25" customHeight="1"/>
    <row r="73" ht="18.75" customHeight="1"/>
    <row r="84" ht="9.75" customHeight="1"/>
    <row r="95" ht="24.75" customHeight="1"/>
    <row r="104" ht="15.75" customHeight="1"/>
    <row r="105" ht="30.75" customHeight="1"/>
    <row r="113" ht="29.25" customHeight="1"/>
  </sheetData>
  <sheetProtection password="C47B" sheet="1"/>
  <mergeCells count="8">
    <mergeCell ref="B10:F10"/>
    <mergeCell ref="C11:F11"/>
    <mergeCell ref="B13:F13"/>
    <mergeCell ref="C14:F14"/>
    <mergeCell ref="B17:E17"/>
    <mergeCell ref="B19:E19"/>
    <mergeCell ref="B23:E23"/>
    <mergeCell ref="B25:E25"/>
  </mergeCells>
  <dataValidations count="1">
    <dataValidation type="list" allowBlank="1" showErrorMessage="1" sqref="C18 C20:C22 C24 C26">
      <formula1>"copie,original"</formula1>
      <formula2>0</formula2>
    </dataValidation>
  </dataValidations>
  <hyperlinks>
    <hyperlink ref="F1" location="NOTICE!A1" display="Retour à la notice"/>
  </hyperlinks>
  <printOptions/>
  <pageMargins left="0.2361111111111111" right="0.2361111111111111" top="0.7479166666666667" bottom="0.7486111111111111" header="0.5118055555555555" footer="0.31527777777777777"/>
  <pageSetup fitToHeight="2" fitToWidth="1" horizontalDpi="300" verticalDpi="300" orientation="portrait" paperSize="9"/>
  <headerFooter alignWithMargins="0">
    <oddFooter>&amp;L&amp;"Calibri,Italique"&amp;8Annexes techniques - Mesure 50.1.c&amp;R&amp;"Calibri,Italique"&amp;8V1.1.1 avril 2017</oddFooter>
  </headerFooter>
  <legacyDrawing r:id="rId1"/>
</worksheet>
</file>

<file path=xl/worksheets/sheet8.xml><?xml version="1.0" encoding="utf-8"?>
<worksheet xmlns="http://schemas.openxmlformats.org/spreadsheetml/2006/main" xmlns:r="http://schemas.openxmlformats.org/officeDocument/2006/relationships">
  <sheetPr codeName="Feuil8">
    <pageSetUpPr fitToPage="1"/>
  </sheetPr>
  <dimension ref="A1:I46"/>
  <sheetViews>
    <sheetView showGridLines="0" view="pageBreakPreview" zoomScaleNormal="85" zoomScaleSheetLayoutView="100" workbookViewId="0" topLeftCell="A1">
      <pane ySplit="1" topLeftCell="A2" activePane="bottomLeft" state="frozen"/>
      <selection pane="topLeft" activeCell="A1" sqref="A1"/>
      <selection pane="bottomLeft" activeCell="F12" sqref="F12"/>
    </sheetView>
  </sheetViews>
  <sheetFormatPr defaultColWidth="11.421875" defaultRowHeight="15"/>
  <cols>
    <col min="1" max="1" width="4.140625" style="0" customWidth="1"/>
    <col min="2" max="2" width="47.140625" style="0" customWidth="1"/>
    <col min="3" max="3" width="26.7109375" style="0" customWidth="1"/>
    <col min="4" max="5" width="25.7109375" style="0" customWidth="1"/>
    <col min="6" max="6" width="22.7109375" style="0" customWidth="1"/>
  </cols>
  <sheetData>
    <row r="1" spans="1:5" s="349" customFormat="1" ht="15.75">
      <c r="A1" s="348"/>
      <c r="E1" s="430" t="s">
        <v>31</v>
      </c>
    </row>
    <row r="2" spans="2:7" ht="30">
      <c r="B2" s="3" t="s">
        <v>0</v>
      </c>
      <c r="C2" s="3"/>
      <c r="D2" s="6"/>
      <c r="E2" s="4"/>
      <c r="F2" s="4"/>
      <c r="G2" s="4"/>
    </row>
    <row r="3" spans="2:7" ht="18">
      <c r="B3" s="5" t="s">
        <v>1</v>
      </c>
      <c r="C3" s="6"/>
      <c r="D3" s="5"/>
      <c r="E3" s="4"/>
      <c r="F3" s="4"/>
      <c r="G3" s="4"/>
    </row>
    <row r="4" spans="2:7" s="4" customFormat="1" ht="18">
      <c r="B4" s="289">
        <f>'ANXE-1-DEPENSES PREVI'!B4</f>
        <v>0</v>
      </c>
      <c r="C4" s="6"/>
      <c r="D4" s="6"/>
      <c r="E4" s="6"/>
      <c r="F4" s="6"/>
      <c r="G4" s="5"/>
    </row>
    <row r="5" spans="1:9" ht="15">
      <c r="A5" s="1"/>
      <c r="B5" s="52">
        <f>NOTICE!C6</f>
        <v>0</v>
      </c>
      <c r="C5" s="6"/>
      <c r="D5" s="4"/>
      <c r="E5" s="4"/>
      <c r="I5" s="2"/>
    </row>
    <row r="6" spans="2:4" s="4" customFormat="1" ht="18">
      <c r="B6" s="5"/>
      <c r="C6" s="6"/>
      <c r="D6" s="6"/>
    </row>
    <row r="7" spans="2:7" s="11" customFormat="1" ht="22.5" customHeight="1">
      <c r="B7" s="352" t="s">
        <v>227</v>
      </c>
      <c r="C7" s="53"/>
      <c r="D7" s="50"/>
      <c r="E7" s="9"/>
      <c r="F7" s="9"/>
      <c r="G7" s="10"/>
    </row>
    <row r="8" spans="2:4" s="55" customFormat="1" ht="18" customHeight="1">
      <c r="B8" s="56" t="s">
        <v>34</v>
      </c>
      <c r="D8" s="57"/>
    </row>
    <row r="9" spans="2:4" s="55" customFormat="1" ht="18" customHeight="1">
      <c r="B9" s="431"/>
      <c r="D9" s="57"/>
    </row>
    <row r="10" spans="2:7" s="351" customFormat="1" ht="24.75" customHeight="1">
      <c r="B10" s="59" t="s">
        <v>196</v>
      </c>
      <c r="C10" s="59"/>
      <c r="D10" s="59"/>
      <c r="E10" s="59"/>
      <c r="F10" s="59"/>
      <c r="G10" s="10"/>
    </row>
    <row r="11" spans="2:7" s="351" customFormat="1" ht="24.75" customHeight="1">
      <c r="B11" s="173" t="s">
        <v>100</v>
      </c>
      <c r="C11" s="174">
        <f>IF('ANXE-1-DEPENSES PREVI'!$C$10=0,"Veuillez renseigner cette information à l'annexe 1",'ANXE-1-DEPENSES PREVI'!$C$10)</f>
        <v>0</v>
      </c>
      <c r="D11" s="174"/>
      <c r="E11" s="174"/>
      <c r="F11" s="174"/>
      <c r="G11" s="10"/>
    </row>
    <row r="12" spans="2:7" s="351" customFormat="1" ht="12" customHeight="1">
      <c r="B12" s="72"/>
      <c r="C12" s="175"/>
      <c r="D12" s="175"/>
      <c r="E12" s="9"/>
      <c r="F12" s="9"/>
      <c r="G12" s="10"/>
    </row>
    <row r="13" spans="2:7" s="11" customFormat="1" ht="24.75" customHeight="1">
      <c r="B13" s="59" t="s">
        <v>37</v>
      </c>
      <c r="C13" s="59"/>
      <c r="D13" s="59"/>
      <c r="E13" s="59"/>
      <c r="F13" s="59"/>
      <c r="G13" s="176"/>
    </row>
    <row r="14" spans="2:7" s="351" customFormat="1" ht="24.75" customHeight="1">
      <c r="B14" s="173" t="s">
        <v>38</v>
      </c>
      <c r="C14" s="174">
        <f>IF('ANXE-1-DEPENSES PREVI'!$C$13=0,"Veuillez renseigner cette information à l'annexe 1",'ANXE-1-DEPENSES PREVI'!$C$13)</f>
        <v>0</v>
      </c>
      <c r="D14" s="174"/>
      <c r="E14" s="174"/>
      <c r="F14" s="174"/>
      <c r="G14" s="10"/>
    </row>
    <row r="15" spans="2:7" s="351" customFormat="1" ht="24" customHeight="1">
      <c r="B15" s="177"/>
      <c r="C15" s="178"/>
      <c r="D15" s="179"/>
      <c r="E15" s="75"/>
      <c r="F15" s="9"/>
      <c r="G15" s="10"/>
    </row>
    <row r="16" spans="2:7" s="351" customFormat="1" ht="24.75" customHeight="1">
      <c r="B16" s="180" t="s">
        <v>228</v>
      </c>
      <c r="C16" s="180"/>
      <c r="D16" s="180"/>
      <c r="E16" s="180"/>
      <c r="F16" s="180"/>
      <c r="G16" s="10"/>
    </row>
    <row r="17" spans="2:7" s="351" customFormat="1" ht="24.75" customHeight="1">
      <c r="B17" s="181" t="s">
        <v>100</v>
      </c>
      <c r="C17" s="182">
        <f>IF('ANXE-1-DEPENSES PREVI'!$C$16=0,"Lorsque l'opération est portée par un partenariat, veuillez renseigner cette information à l'annexe 1)",'ANXE-1-DEPENSES PREVI'!$C$16)</f>
        <v>0</v>
      </c>
      <c r="D17" s="182"/>
      <c r="E17" s="182"/>
      <c r="F17" s="182"/>
      <c r="G17" s="10"/>
    </row>
    <row r="18" s="351" customFormat="1" ht="15" customHeight="1"/>
    <row r="19" spans="2:5" s="407" customFormat="1" ht="24.75" customHeight="1">
      <c r="B19" s="180" t="s">
        <v>229</v>
      </c>
      <c r="C19" s="180"/>
      <c r="D19" s="180"/>
      <c r="E19" s="180"/>
    </row>
    <row r="20" spans="2:5" s="407" customFormat="1" ht="33" customHeight="1">
      <c r="B20" s="432" t="s">
        <v>230</v>
      </c>
      <c r="C20" s="433"/>
      <c r="D20" s="433"/>
      <c r="E20" s="433"/>
    </row>
    <row r="21" spans="2:5" s="407" customFormat="1" ht="33" customHeight="1">
      <c r="B21" s="432" t="s">
        <v>231</v>
      </c>
      <c r="C21" s="244"/>
      <c r="D21" s="244"/>
      <c r="E21" s="244"/>
    </row>
    <row r="22" spans="2:5" s="407" customFormat="1" ht="15">
      <c r="B22" s="434"/>
      <c r="E22" s="435"/>
    </row>
    <row r="23" spans="2:6" s="407" customFormat="1" ht="27" customHeight="1">
      <c r="B23" s="436"/>
      <c r="C23" s="437" t="s">
        <v>232</v>
      </c>
      <c r="D23" s="437" t="s">
        <v>233</v>
      </c>
      <c r="E23" s="437" t="s">
        <v>234</v>
      </c>
      <c r="F23" s="438"/>
    </row>
    <row r="24" spans="2:5" s="407" customFormat="1" ht="24.75" customHeight="1">
      <c r="B24" s="439" t="s">
        <v>235</v>
      </c>
      <c r="C24" s="440"/>
      <c r="D24" s="440"/>
      <c r="E24" s="440"/>
    </row>
    <row r="25" spans="2:5" s="407" customFormat="1" ht="24.75" customHeight="1">
      <c r="B25" s="432" t="s">
        <v>236</v>
      </c>
      <c r="C25" s="264"/>
      <c r="D25" s="264"/>
      <c r="E25" s="264"/>
    </row>
    <row r="26" spans="2:5" s="407" customFormat="1" ht="24.75" customHeight="1">
      <c r="B26" s="432" t="s">
        <v>237</v>
      </c>
      <c r="C26" s="264"/>
      <c r="D26" s="264"/>
      <c r="E26" s="264"/>
    </row>
    <row r="27" spans="2:5" s="407" customFormat="1" ht="24.75" customHeight="1">
      <c r="B27" s="432" t="s">
        <v>238</v>
      </c>
      <c r="C27" s="264"/>
      <c r="D27" s="264"/>
      <c r="E27" s="264"/>
    </row>
    <row r="28" spans="2:5" s="407" customFormat="1" ht="24.75" customHeight="1">
      <c r="B28" s="432" t="s">
        <v>239</v>
      </c>
      <c r="C28" s="264"/>
      <c r="D28" s="264"/>
      <c r="E28" s="264"/>
    </row>
    <row r="29" spans="2:5" s="407" customFormat="1" ht="24.75" customHeight="1">
      <c r="B29" s="432" t="s">
        <v>240</v>
      </c>
      <c r="C29" s="264"/>
      <c r="D29" s="264"/>
      <c r="E29" s="264"/>
    </row>
    <row r="30" spans="2:5" s="407" customFormat="1" ht="24.75" customHeight="1">
      <c r="B30" s="432" t="s">
        <v>241</v>
      </c>
      <c r="C30" s="264"/>
      <c r="D30" s="264"/>
      <c r="E30" s="264"/>
    </row>
    <row r="31" spans="2:5" s="407" customFormat="1" ht="24.75" customHeight="1">
      <c r="B31" s="432" t="s">
        <v>242</v>
      </c>
      <c r="C31" s="264"/>
      <c r="D31" s="264"/>
      <c r="E31" s="264"/>
    </row>
    <row r="32" s="351" customFormat="1" ht="30" customHeight="1"/>
    <row r="33" spans="2:5" s="407" customFormat="1" ht="24.75" customHeight="1">
      <c r="B33" s="441" t="s">
        <v>243</v>
      </c>
      <c r="C33" s="441"/>
      <c r="D33" s="441"/>
      <c r="E33" s="441"/>
    </row>
    <row r="34" spans="2:8" s="407" customFormat="1" ht="33" customHeight="1">
      <c r="B34" s="432" t="s">
        <v>244</v>
      </c>
      <c r="C34" s="442" t="s">
        <v>152</v>
      </c>
      <c r="D34" s="442"/>
      <c r="E34" s="442"/>
      <c r="H34" s="131"/>
    </row>
    <row r="35" spans="2:5" s="407" customFormat="1" ht="33" customHeight="1">
      <c r="B35" s="432" t="s">
        <v>245</v>
      </c>
      <c r="C35" s="433"/>
      <c r="D35" s="433"/>
      <c r="E35" s="433"/>
    </row>
    <row r="36" spans="2:5" s="407" customFormat="1" ht="33" customHeight="1">
      <c r="B36" s="432" t="s">
        <v>231</v>
      </c>
      <c r="C36" s="244"/>
      <c r="D36" s="244"/>
      <c r="E36" s="244"/>
    </row>
    <row r="37" spans="2:5" s="407" customFormat="1" ht="15">
      <c r="B37" s="434"/>
      <c r="E37" s="435"/>
    </row>
    <row r="38" spans="2:6" s="407" customFormat="1" ht="27" customHeight="1">
      <c r="B38" s="194"/>
      <c r="C38" s="364" t="s">
        <v>232</v>
      </c>
      <c r="D38" s="443" t="s">
        <v>233</v>
      </c>
      <c r="E38" s="364" t="s">
        <v>234</v>
      </c>
      <c r="F38" s="444"/>
    </row>
    <row r="39" spans="2:5" s="407" customFormat="1" ht="24.75" customHeight="1">
      <c r="B39" s="432" t="s">
        <v>235</v>
      </c>
      <c r="C39" s="264"/>
      <c r="D39" s="264"/>
      <c r="E39" s="264"/>
    </row>
    <row r="40" spans="2:5" s="407" customFormat="1" ht="24.75" customHeight="1">
      <c r="B40" s="432" t="s">
        <v>236</v>
      </c>
      <c r="C40" s="264"/>
      <c r="D40" s="264"/>
      <c r="E40" s="264"/>
    </row>
    <row r="41" spans="2:5" s="407" customFormat="1" ht="24.75" customHeight="1">
      <c r="B41" s="432" t="s">
        <v>237</v>
      </c>
      <c r="C41" s="264"/>
      <c r="D41" s="264"/>
      <c r="E41" s="264"/>
    </row>
    <row r="42" spans="2:5" s="407" customFormat="1" ht="24.75" customHeight="1">
      <c r="B42" s="432" t="s">
        <v>238</v>
      </c>
      <c r="C42" s="264"/>
      <c r="D42" s="264"/>
      <c r="E42" s="264"/>
    </row>
    <row r="43" spans="2:5" s="407" customFormat="1" ht="24.75" customHeight="1">
      <c r="B43" s="432" t="s">
        <v>239</v>
      </c>
      <c r="C43" s="264"/>
      <c r="D43" s="264"/>
      <c r="E43" s="264"/>
    </row>
    <row r="44" spans="2:5" s="407" customFormat="1" ht="24.75" customHeight="1">
      <c r="B44" s="432" t="s">
        <v>240</v>
      </c>
      <c r="C44" s="264"/>
      <c r="D44" s="264"/>
      <c r="E44" s="264"/>
    </row>
    <row r="45" spans="2:5" s="407" customFormat="1" ht="24.75" customHeight="1">
      <c r="B45" s="432" t="s">
        <v>241</v>
      </c>
      <c r="C45" s="264"/>
      <c r="D45" s="264"/>
      <c r="E45" s="264"/>
    </row>
    <row r="46" spans="2:5" s="407" customFormat="1" ht="24.75" customHeight="1">
      <c r="B46" s="432" t="s">
        <v>242</v>
      </c>
      <c r="C46" s="264"/>
      <c r="D46" s="264"/>
      <c r="E46" s="264"/>
    </row>
    <row r="47" ht="15.75" customHeight="1"/>
    <row r="48" ht="21" customHeight="1"/>
    <row r="49" ht="17.25" customHeight="1"/>
    <row r="62" ht="24.75" customHeight="1"/>
    <row r="64" ht="14.25" customHeight="1"/>
    <row r="69" ht="16.5" customHeight="1"/>
    <row r="70" ht="16.5" customHeight="1"/>
    <row r="72" ht="17.25" customHeight="1"/>
    <row r="88" ht="18.75" customHeight="1"/>
    <row r="99" ht="9.75" customHeight="1"/>
    <row r="110" ht="24.75" customHeight="1"/>
    <row r="119" ht="15.75" customHeight="1"/>
    <row r="120" ht="30.75" customHeight="1"/>
    <row r="128" ht="29.25" customHeight="1"/>
  </sheetData>
  <sheetProtection password="C47B" sheet="1" objects="1" scenarios="1"/>
  <mergeCells count="13">
    <mergeCell ref="B10:F10"/>
    <mergeCell ref="C11:F11"/>
    <mergeCell ref="B13:F13"/>
    <mergeCell ref="C14:F14"/>
    <mergeCell ref="B16:F16"/>
    <mergeCell ref="C17:F17"/>
    <mergeCell ref="B19:E19"/>
    <mergeCell ref="C20:E20"/>
    <mergeCell ref="C21:E21"/>
    <mergeCell ref="B33:E33"/>
    <mergeCell ref="C34:E34"/>
    <mergeCell ref="C35:E35"/>
    <mergeCell ref="C36:E36"/>
  </mergeCells>
  <dataValidations count="4">
    <dataValidation type="whole" operator="greaterThanOrEqual" allowBlank="1" showErrorMessage="1" sqref="C20:D20 C35:D35">
      <formula1>0</formula1>
    </dataValidation>
    <dataValidation type="decimal" operator="greaterThanOrEqual" allowBlank="1" showErrorMessage="1" sqref="C39:E46">
      <formula1>-5000000</formula1>
    </dataValidation>
    <dataValidation type="date" operator="greaterThan" allowBlank="1" showErrorMessage="1" sqref="C21:D21 C36:D36">
      <formula1>1</formula1>
    </dataValidation>
    <dataValidation type="decimal" operator="greaterThanOrEqual" allowBlank="1" showErrorMessage="1" sqref="C24:E31">
      <formula1>-50000000</formula1>
    </dataValidation>
  </dataValidations>
  <hyperlinks>
    <hyperlink ref="E1" location="NOTICE!A1" display="Retour à la notice"/>
  </hyperlinks>
  <printOptions/>
  <pageMargins left="0.2361111111111111" right="0.2361111111111111" top="0.7479166666666667" bottom="0.7486111111111111" header="0.5118055555555555" footer="0.31527777777777777"/>
  <pageSetup fitToHeight="2" fitToWidth="1" horizontalDpi="300" verticalDpi="300" orientation="portrait" paperSize="9"/>
  <headerFooter alignWithMargins="0">
    <oddFooter>&amp;L&amp;"Calibri,Italique"&amp;8Annexes techniques - Mesure 50.1.c&amp;R&amp;"Calibri,Italique"&amp;8V1.1.1 avril 2017</oddFooter>
  </headerFooter>
</worksheet>
</file>

<file path=xl/worksheets/sheet9.xml><?xml version="1.0" encoding="utf-8"?>
<worksheet xmlns="http://schemas.openxmlformats.org/spreadsheetml/2006/main" xmlns:r="http://schemas.openxmlformats.org/officeDocument/2006/relationships">
  <sheetPr codeName="Feuil9">
    <pageSetUpPr fitToPage="1"/>
  </sheetPr>
  <dimension ref="A1:I45"/>
  <sheetViews>
    <sheetView showGridLines="0" tabSelected="1" view="pageBreakPreview" zoomScale="85" zoomScaleNormal="85" zoomScaleSheetLayoutView="85" workbookViewId="0" topLeftCell="A1">
      <pane ySplit="1" topLeftCell="A2" activePane="bottomLeft" state="frozen"/>
      <selection pane="topLeft" activeCell="A1" sqref="A1"/>
      <selection pane="bottomLeft" activeCell="F12" sqref="F12"/>
    </sheetView>
  </sheetViews>
  <sheetFormatPr defaultColWidth="11.421875" defaultRowHeight="15"/>
  <cols>
    <col min="1" max="1" width="3.28125" style="0" customWidth="1"/>
    <col min="2" max="2" width="40.421875" style="0" customWidth="1"/>
    <col min="3" max="3" width="74.57421875" style="0" customWidth="1"/>
    <col min="4" max="4" width="47.8515625" style="0" customWidth="1"/>
    <col min="5" max="5" width="20.421875" style="0" customWidth="1"/>
  </cols>
  <sheetData>
    <row r="1" spans="1:5" s="349" customFormat="1" ht="15.75">
      <c r="A1" s="348"/>
      <c r="E1" s="350" t="s">
        <v>31</v>
      </c>
    </row>
    <row r="2" spans="2:5" ht="30">
      <c r="B2" s="3" t="s">
        <v>0</v>
      </c>
      <c r="C2" s="3"/>
      <c r="D2" s="4"/>
      <c r="E2" s="4"/>
    </row>
    <row r="3" spans="2:5" ht="18">
      <c r="B3" s="5" t="s">
        <v>1</v>
      </c>
      <c r="C3" s="6"/>
      <c r="D3" s="4"/>
      <c r="E3" s="4"/>
    </row>
    <row r="4" spans="2:7" s="4" customFormat="1" ht="18">
      <c r="B4" s="289">
        <f>'ANXE-1-DEPENSES PREVI'!B4</f>
        <v>0</v>
      </c>
      <c r="C4" s="6"/>
      <c r="D4" s="6"/>
      <c r="E4" s="6"/>
      <c r="F4" s="6"/>
      <c r="G4" s="5"/>
    </row>
    <row r="5" spans="1:9" ht="15">
      <c r="A5" s="1"/>
      <c r="B5" s="52">
        <f>NOTICE!C6</f>
        <v>0</v>
      </c>
      <c r="C5" s="6"/>
      <c r="D5" s="4"/>
      <c r="E5" s="4"/>
      <c r="I5" s="2"/>
    </row>
    <row r="6" spans="2:8" ht="18">
      <c r="B6" s="5"/>
      <c r="C6" s="6"/>
      <c r="D6" s="4"/>
      <c r="E6" s="4"/>
      <c r="F6" s="4"/>
      <c r="G6" s="4"/>
      <c r="H6" s="4"/>
    </row>
    <row r="7" spans="2:8" ht="26.25">
      <c r="B7" s="352" t="s">
        <v>246</v>
      </c>
      <c r="C7" s="53"/>
      <c r="D7" s="9"/>
      <c r="E7" s="9"/>
      <c r="F7" s="11"/>
      <c r="G7" s="11"/>
      <c r="H7" s="11"/>
    </row>
    <row r="8" spans="2:4" s="55" customFormat="1" ht="21">
      <c r="B8" s="56" t="s">
        <v>195</v>
      </c>
      <c r="D8" s="57"/>
    </row>
    <row r="9" spans="2:8" ht="26.25">
      <c r="B9" s="352"/>
      <c r="C9" s="53"/>
      <c r="D9" s="9"/>
      <c r="E9" s="9"/>
      <c r="F9" s="11"/>
      <c r="G9" s="11"/>
      <c r="H9" s="11"/>
    </row>
    <row r="10" spans="2:4" ht="24.75" customHeight="1">
      <c r="B10" s="291" t="s">
        <v>247</v>
      </c>
      <c r="C10" s="291"/>
      <c r="D10" s="291"/>
    </row>
    <row r="11" spans="2:4" ht="24.75" customHeight="1">
      <c r="B11" s="173" t="s">
        <v>100</v>
      </c>
      <c r="C11" s="174">
        <f>IF('ANXE-1-DEPENSES PREVI'!$C$10=0,"Veuillez renseigner cette information à l'annexe 1",'ANXE-1-DEPENSES PREVI'!$C$10)</f>
        <v>0</v>
      </c>
      <c r="D11" s="174"/>
    </row>
    <row r="12" spans="2:3" ht="12" customHeight="1">
      <c r="B12" s="72"/>
      <c r="C12" s="175"/>
    </row>
    <row r="13" spans="2:5" s="407" customFormat="1" ht="24.75" customHeight="1">
      <c r="B13" s="291" t="s">
        <v>37</v>
      </c>
      <c r="C13" s="291"/>
      <c r="D13" s="291"/>
      <c r="E13" s="131"/>
    </row>
    <row r="14" spans="2:4" ht="24.75" customHeight="1">
      <c r="B14" s="173" t="s">
        <v>38</v>
      </c>
      <c r="C14" s="174">
        <f>IF('ANXE-1-DEPENSES PREVI'!$C$13=0,"Veuillez renseigner cette information à l'annexe 1",'ANXE-1-DEPENSES PREVI'!$C$13)</f>
        <v>0</v>
      </c>
      <c r="D14" s="174"/>
    </row>
    <row r="15" ht="24.75" customHeight="1">
      <c r="C15" s="438"/>
    </row>
    <row r="16" spans="2:5" ht="24.75" customHeight="1">
      <c r="B16" s="445" t="s">
        <v>248</v>
      </c>
      <c r="C16" s="445"/>
      <c r="D16" s="445"/>
      <c r="E16" s="133"/>
    </row>
    <row r="17" spans="2:4" ht="24.75" customHeight="1">
      <c r="B17" s="446" t="s">
        <v>249</v>
      </c>
      <c r="C17" s="447" t="s">
        <v>250</v>
      </c>
      <c r="D17" s="448"/>
    </row>
    <row r="18" spans="2:4" ht="24.75" customHeight="1">
      <c r="B18" s="446"/>
      <c r="C18" s="447" t="s">
        <v>251</v>
      </c>
      <c r="D18" s="448"/>
    </row>
    <row r="19" spans="2:4" ht="24.75" customHeight="1">
      <c r="B19" s="446"/>
      <c r="C19" s="449" t="s">
        <v>252</v>
      </c>
      <c r="D19" s="450"/>
    </row>
    <row r="20" spans="2:4" ht="24.75" customHeight="1">
      <c r="B20" s="451" t="s">
        <v>253</v>
      </c>
      <c r="C20" s="452" t="s">
        <v>254</v>
      </c>
      <c r="D20" s="450"/>
    </row>
    <row r="21" spans="2:4" ht="24.75" customHeight="1">
      <c r="B21" s="451"/>
      <c r="C21" s="449" t="s">
        <v>255</v>
      </c>
      <c r="D21" s="450"/>
    </row>
    <row r="22" spans="2:4" ht="24.75" customHeight="1">
      <c r="B22" s="451" t="s">
        <v>256</v>
      </c>
      <c r="C22" s="452" t="s">
        <v>257</v>
      </c>
      <c r="D22" s="453"/>
    </row>
    <row r="23" spans="2:4" ht="24.75" customHeight="1">
      <c r="B23" s="451"/>
      <c r="C23" s="449" t="s">
        <v>258</v>
      </c>
      <c r="D23" s="453"/>
    </row>
    <row r="24" spans="2:4" ht="24.75" customHeight="1">
      <c r="B24" s="454" t="s">
        <v>259</v>
      </c>
      <c r="C24" s="455" t="s">
        <v>260</v>
      </c>
      <c r="D24" s="456"/>
    </row>
    <row r="25" spans="2:4" ht="24.75" customHeight="1">
      <c r="B25" s="457"/>
      <c r="C25" s="458"/>
      <c r="D25" s="459"/>
    </row>
    <row r="26" spans="2:4" ht="24.75" customHeight="1">
      <c r="B26" s="460" t="s">
        <v>261</v>
      </c>
      <c r="C26" s="461" t="s">
        <v>262</v>
      </c>
      <c r="D26" s="459"/>
    </row>
    <row r="27" spans="2:4" ht="24.75" customHeight="1">
      <c r="B27" s="462"/>
      <c r="C27" s="461" t="s">
        <v>263</v>
      </c>
      <c r="D27" s="459"/>
    </row>
    <row r="28" ht="24.75" customHeight="1">
      <c r="C28" s="438"/>
    </row>
    <row r="29" spans="2:4" ht="35.25" customHeight="1">
      <c r="B29" s="441" t="s">
        <v>264</v>
      </c>
      <c r="C29" s="441"/>
      <c r="D29" s="441"/>
    </row>
    <row r="30" spans="2:4" ht="267.75" customHeight="1">
      <c r="B30" s="463" t="s">
        <v>265</v>
      </c>
      <c r="C30" s="464"/>
      <c r="D30" s="464"/>
    </row>
    <row r="31" spans="2:4" ht="199.5" customHeight="1">
      <c r="B31" s="465"/>
      <c r="C31" s="466"/>
      <c r="D31" s="466"/>
    </row>
    <row r="32" spans="1:4" ht="13.5" customHeight="1">
      <c r="A32" s="13"/>
      <c r="B32" s="467"/>
      <c r="C32" s="468"/>
      <c r="D32" s="469"/>
    </row>
    <row r="33" spans="2:4" ht="22.5" customHeight="1">
      <c r="B33" s="441" t="s">
        <v>266</v>
      </c>
      <c r="C33" s="441"/>
      <c r="D33" s="441"/>
    </row>
    <row r="34" spans="2:4" ht="315" customHeight="1">
      <c r="B34" s="470" t="s">
        <v>267</v>
      </c>
      <c r="C34" s="471"/>
      <c r="D34" s="471"/>
    </row>
    <row r="35" ht="18" customHeight="1"/>
    <row r="36" spans="2:4" ht="39" customHeight="1">
      <c r="B36" s="472" t="s">
        <v>268</v>
      </c>
      <c r="C36" s="472"/>
      <c r="D36" s="472"/>
    </row>
    <row r="37" spans="2:4" ht="20.25" customHeight="1">
      <c r="B37" s="473" t="s">
        <v>269</v>
      </c>
      <c r="C37" s="473"/>
      <c r="D37" s="474" t="s">
        <v>270</v>
      </c>
    </row>
    <row r="38" spans="2:4" ht="34.5" customHeight="1">
      <c r="B38" s="475" t="s">
        <v>271</v>
      </c>
      <c r="C38" s="475"/>
      <c r="D38" s="476"/>
    </row>
    <row r="39" spans="2:4" ht="34.5" customHeight="1">
      <c r="B39" s="477" t="s">
        <v>272</v>
      </c>
      <c r="C39" s="477"/>
      <c r="D39" s="477"/>
    </row>
    <row r="40" spans="2:4" ht="34.5" customHeight="1">
      <c r="B40" s="478" t="s">
        <v>273</v>
      </c>
      <c r="C40" s="478"/>
      <c r="D40" s="479"/>
    </row>
    <row r="41" spans="2:4" ht="34.5" customHeight="1">
      <c r="B41" s="475" t="s">
        <v>274</v>
      </c>
      <c r="C41" s="475"/>
      <c r="D41" s="480"/>
    </row>
    <row r="42" spans="2:4" ht="34.5" customHeight="1">
      <c r="B42" s="477" t="s">
        <v>275</v>
      </c>
      <c r="C42" s="477"/>
      <c r="D42" s="477"/>
    </row>
    <row r="43" spans="2:4" ht="34.5" customHeight="1">
      <c r="B43" s="478" t="s">
        <v>276</v>
      </c>
      <c r="C43" s="478"/>
      <c r="D43" s="479"/>
    </row>
    <row r="44" spans="2:4" ht="34.5" customHeight="1">
      <c r="B44" s="481" t="s">
        <v>277</v>
      </c>
      <c r="C44" s="481"/>
      <c r="D44" s="482"/>
    </row>
    <row r="45" spans="2:4" ht="34.5" customHeight="1">
      <c r="B45" s="483" t="s">
        <v>278</v>
      </c>
      <c r="C45" s="483"/>
      <c r="D45" s="484"/>
    </row>
    <row r="46" ht="14.25" customHeight="1"/>
    <row r="51" ht="16.5" customHeight="1"/>
    <row r="52" ht="16.5" customHeight="1"/>
    <row r="54" ht="17.25" customHeight="1"/>
    <row r="70" ht="18.75" customHeight="1"/>
    <row r="81" ht="9.75" customHeight="1"/>
    <row r="92" ht="24.75" customHeight="1"/>
    <row r="101" ht="15.75" customHeight="1"/>
    <row r="102" ht="30.75" customHeight="1"/>
    <row r="110" ht="29.25" customHeight="1"/>
  </sheetData>
  <sheetProtection password="C47B" sheet="1" formatRows="0"/>
  <mergeCells count="23">
    <mergeCell ref="B10:D10"/>
    <mergeCell ref="C11:D11"/>
    <mergeCell ref="B13:D13"/>
    <mergeCell ref="C14:D14"/>
    <mergeCell ref="B16:D16"/>
    <mergeCell ref="B17:B19"/>
    <mergeCell ref="B20:B21"/>
    <mergeCell ref="B22:B23"/>
    <mergeCell ref="B29:D29"/>
    <mergeCell ref="C30:D30"/>
    <mergeCell ref="C31:D31"/>
    <mergeCell ref="B33:D33"/>
    <mergeCell ref="C34:D34"/>
    <mergeCell ref="B36:D36"/>
    <mergeCell ref="B37:C37"/>
    <mergeCell ref="B38:C38"/>
    <mergeCell ref="B39:D39"/>
    <mergeCell ref="B40:C40"/>
    <mergeCell ref="B41:C41"/>
    <mergeCell ref="B42:D42"/>
    <mergeCell ref="B43:C43"/>
    <mergeCell ref="B44:C44"/>
    <mergeCell ref="B45:C45"/>
  </mergeCells>
  <dataValidations count="1">
    <dataValidation type="list" allowBlank="1" showErrorMessage="1" sqref="D38 D40:D41 D43:D45">
      <formula1>"oui,non"</formula1>
      <formula2>0</formula2>
    </dataValidation>
  </dataValidations>
  <hyperlinks>
    <hyperlink ref="E1" location="NOTICE!A1" display="Retour à la notice"/>
  </hyperlinks>
  <printOptions/>
  <pageMargins left="0.2361111111111111" right="0.2361111111111111" top="0.7479166666666667" bottom="0.7486111111111111" header="0.5118055555555555" footer="0.31527777777777777"/>
  <pageSetup fitToHeight="2" fitToWidth="1" horizontalDpi="300" verticalDpi="300" orientation="portrait" paperSize="9"/>
  <headerFooter alignWithMargins="0">
    <oddFooter>&amp;L&amp;"Calibri,Italique"&amp;8Annexes techniques - Mesure 50.1.c&amp;R&amp;"Calibri,Italique"&amp;8V1.1.1 avril 2017</oddFooter>
  </headerFooter>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DPMA/SDAEP/BPSCP</dc:creator>
  <cp:keywords/>
  <dc:description/>
  <cp:lastModifiedBy>ALICE PERRIN DE BOIS LA VILLE</cp:lastModifiedBy>
  <cp:lastPrinted>2017-02-16T13:01:50Z</cp:lastPrinted>
  <dcterms:created xsi:type="dcterms:W3CDTF">2015-01-19T16:29:54Z</dcterms:created>
  <dcterms:modified xsi:type="dcterms:W3CDTF">2019-04-23T16:27:13Z</dcterms:modified>
  <cp:category/>
  <cp:version/>
  <cp:contentType/>
  <cp:contentStatus/>
  <cp:revision>3</cp:revision>
</cp:coreProperties>
</file>